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4485" windowWidth="15390" windowHeight="4530" tabRatio="700"/>
  </bookViews>
  <sheets>
    <sheet name="Baker Lead" sheetId="14" r:id="rId1"/>
    <sheet name="Capitol Lead" sheetId="15" r:id="rId2"/>
    <sheet name="Laplace 1 Lead" sheetId="12" r:id="rId3"/>
    <sheet name="Laplace 2 Lead" sheetId="13" r:id="rId4"/>
  </sheets>
  <calcPr calcId="145621"/>
</workbook>
</file>

<file path=xl/calcChain.xml><?xml version="1.0" encoding="utf-8"?>
<calcChain xmlns="http://schemas.openxmlformats.org/spreadsheetml/2006/main">
  <c r="M40" i="14" l="1"/>
  <c r="L40" i="14"/>
  <c r="K40" i="14"/>
  <c r="J40" i="14"/>
  <c r="I40" i="14"/>
  <c r="H40" i="14"/>
  <c r="G40" i="14"/>
  <c r="F40" i="14"/>
  <c r="E40" i="14"/>
  <c r="D40" i="14"/>
  <c r="C40" i="14"/>
  <c r="B40" i="14"/>
  <c r="K38" i="14"/>
  <c r="H38" i="14"/>
  <c r="E38" i="14"/>
  <c r="B38" i="14"/>
  <c r="K37" i="14"/>
  <c r="J37" i="14"/>
  <c r="I37" i="14"/>
  <c r="H37" i="14"/>
  <c r="G37" i="14"/>
  <c r="F37" i="14"/>
  <c r="E37" i="14"/>
  <c r="D37" i="14"/>
  <c r="C37" i="14"/>
  <c r="B37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M40" i="15"/>
  <c r="L40" i="15"/>
  <c r="K40" i="15"/>
  <c r="J40" i="15"/>
  <c r="I40" i="15"/>
  <c r="H40" i="15"/>
  <c r="G40" i="15"/>
  <c r="F40" i="15"/>
  <c r="E40" i="15"/>
  <c r="D40" i="15"/>
  <c r="C40" i="15"/>
  <c r="B40" i="15"/>
  <c r="K38" i="15"/>
  <c r="H38" i="15"/>
  <c r="E38" i="15"/>
  <c r="B38" i="15"/>
  <c r="K37" i="15"/>
  <c r="J37" i="15"/>
  <c r="I37" i="15"/>
  <c r="H37" i="15"/>
  <c r="G37" i="15"/>
  <c r="F37" i="15"/>
  <c r="E37" i="15"/>
  <c r="D37" i="15"/>
  <c r="C37" i="15"/>
  <c r="B37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M40" i="12"/>
  <c r="L40" i="12"/>
  <c r="K40" i="12"/>
  <c r="J40" i="12"/>
  <c r="I40" i="12"/>
  <c r="H40" i="12"/>
  <c r="G40" i="12"/>
  <c r="F40" i="12"/>
  <c r="E40" i="12"/>
  <c r="D40" i="12"/>
  <c r="C40" i="12"/>
  <c r="B40" i="12"/>
  <c r="K38" i="12"/>
  <c r="H38" i="12"/>
  <c r="E38" i="12"/>
  <c r="B38" i="12"/>
  <c r="K37" i="12"/>
  <c r="J37" i="12"/>
  <c r="I37" i="12"/>
  <c r="H37" i="12"/>
  <c r="G37" i="12"/>
  <c r="F37" i="12"/>
  <c r="E37" i="12"/>
  <c r="D37" i="12"/>
  <c r="C37" i="12"/>
  <c r="B37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M40" i="13"/>
  <c r="L40" i="13"/>
  <c r="K40" i="13"/>
  <c r="J40" i="13"/>
  <c r="I40" i="13"/>
  <c r="H40" i="13"/>
  <c r="G40" i="13"/>
  <c r="F40" i="13"/>
  <c r="E40" i="13"/>
  <c r="D40" i="13"/>
  <c r="C40" i="13"/>
  <c r="B40" i="13"/>
  <c r="K38" i="13"/>
  <c r="H38" i="13"/>
  <c r="E38" i="13"/>
  <c r="B38" i="13"/>
  <c r="K37" i="13"/>
  <c r="J37" i="13"/>
  <c r="I37" i="13"/>
  <c r="H37" i="13"/>
  <c r="G37" i="13"/>
  <c r="F37" i="13"/>
  <c r="E37" i="13"/>
  <c r="D37" i="13"/>
  <c r="C37" i="13"/>
  <c r="B37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5" i="15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5" i="14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5" i="13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5" i="12"/>
  <c r="B39" i="13" l="1"/>
  <c r="B39" i="12"/>
  <c r="B39" i="15"/>
  <c r="B39" i="14"/>
</calcChain>
</file>

<file path=xl/comments1.xml><?xml version="1.0" encoding="utf-8"?>
<comments xmlns="http://schemas.openxmlformats.org/spreadsheetml/2006/main">
  <authors>
    <author>La DEQ</author>
  </authors>
  <commentList>
    <comment ref="B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La DEQ</author>
  </authors>
  <commentList>
    <comment ref="B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6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<sst xmlns="http://schemas.openxmlformats.org/spreadsheetml/2006/main" count="47" uniqueCount="15">
  <si>
    <t>Monthly Max</t>
  </si>
  <si>
    <t>Yearly Max</t>
  </si>
  <si>
    <t>Mean</t>
  </si>
  <si>
    <t>STD Dev.</t>
  </si>
  <si>
    <t>#Samples</t>
  </si>
  <si>
    <t>BAKER - IRENE ROAD TSP LEAD SITE</t>
  </si>
  <si>
    <t>Count</t>
  </si>
  <si>
    <t>LEAD IN TOTAL SUSPENDED PARTICULATE MATTER  - UG/M3</t>
  </si>
  <si>
    <t>BATON ROUGE - CAPITOL LEAD SITE</t>
  </si>
  <si>
    <t>LAPLACE - BAYOU STEEL 1 LEAD SITE</t>
  </si>
  <si>
    <t>LAPLACE - BAYOU STEEL 2 LEAD SITE</t>
  </si>
  <si>
    <t>3 Month Avg</t>
  </si>
  <si>
    <t>Quarter Max</t>
  </si>
  <si>
    <t>AN</t>
  </si>
  <si>
    <t>PEP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</si>
</sst>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0" fontId="3" fillId="0" borderId="0" xfId="0" applyFont="1"/>
    <xf numFmtId="164" fontId="0" fillId="0" borderId="0" xfId="0" applyNumberFormat="1"/>
    <xf numFmtId="164" fontId="3" fillId="0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40"/>
  <sheetViews>
    <sheetView tabSelected="1" workbookViewId="0">
      <pane xSplit="1" ySplit="3" topLeftCell="B14" activePane="bottomRight" state="frozen"/>
      <selection pane="topRight" activeCell="B1" sqref="B1"/>
      <selection pane="bottomLeft" activeCell="A4" sqref="A4"/>
      <selection pane="bottomRight" activeCell="N25" sqref="N25"/>
    </sheetView>
  </sheetViews>
  <sheetFormatPr defaultRowHeight="12.75" x14ac:dyDescent="0.2"/>
  <cols>
    <col min="1" max="1" width="13.85546875" customWidth="1"/>
  </cols>
  <sheetData>
    <row r="1" spans="1:13" x14ac:dyDescent="0.2">
      <c r="F1" t="s">
        <v>5</v>
      </c>
    </row>
    <row r="2" spans="1:13" x14ac:dyDescent="0.2">
      <c r="E2" t="s">
        <v>7</v>
      </c>
    </row>
    <row r="3" spans="1:13" x14ac:dyDescent="0.2">
      <c r="B3" s="1">
        <v>41275</v>
      </c>
      <c r="C3" s="1">
        <v>41306</v>
      </c>
      <c r="D3" s="1">
        <v>41334</v>
      </c>
      <c r="E3" s="1">
        <v>41365</v>
      </c>
      <c r="F3" s="1">
        <v>41395</v>
      </c>
      <c r="G3" s="1">
        <v>41426</v>
      </c>
      <c r="H3" s="1">
        <v>41456</v>
      </c>
      <c r="I3" s="1">
        <v>41487</v>
      </c>
      <c r="J3" s="1">
        <v>41518</v>
      </c>
      <c r="K3" s="1">
        <v>41548</v>
      </c>
      <c r="L3" s="1">
        <v>41579</v>
      </c>
      <c r="M3" s="1">
        <v>41609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>
        <v>6.9999999999999999E-4</v>
      </c>
      <c r="K4" s="4">
        <v>1.1999999999999999E-3</v>
      </c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>
        <v>2E-3</v>
      </c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1.9E-3</v>
      </c>
      <c r="D6" s="4"/>
      <c r="E6" s="4"/>
      <c r="F6" s="4"/>
      <c r="G6" s="4">
        <v>1.6000000000000001E-3</v>
      </c>
      <c r="H6" s="4">
        <v>3.7000000000000002E-3</v>
      </c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1.6000000000000001E-3</v>
      </c>
      <c r="C7" s="4"/>
      <c r="D7" s="4"/>
      <c r="E7" s="4">
        <v>1.6999999999999999E-3</v>
      </c>
      <c r="F7" s="4">
        <v>2.8999999999999998E-3</v>
      </c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>
        <v>1E-3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6.3E-3</v>
      </c>
      <c r="M9" s="4">
        <v>0</v>
      </c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>
        <v>2.0999999999999999E-3</v>
      </c>
      <c r="K10" s="4">
        <v>6.9999999999999999E-4</v>
      </c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>
        <v>1.8E-3</v>
      </c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1.1999999999999999E-3</v>
      </c>
      <c r="D12" s="4"/>
      <c r="E12" s="4"/>
      <c r="F12" s="4"/>
      <c r="G12" s="4">
        <v>2E-3</v>
      </c>
      <c r="H12" s="4">
        <v>2.0999999999999999E-3</v>
      </c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0</v>
      </c>
      <c r="C13" s="4"/>
      <c r="D13" s="4"/>
      <c r="E13" s="4">
        <v>5.1999999999999998E-3</v>
      </c>
      <c r="F13" s="4">
        <v>4.4000000000000003E-3</v>
      </c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>
        <v>1.5E-3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7.4000000000000003E-3</v>
      </c>
      <c r="M15" s="4">
        <v>1.2999999999999999E-3</v>
      </c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>
        <v>2.8E-3</v>
      </c>
      <c r="K16" s="4">
        <v>8.0000000000000004E-4</v>
      </c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>
        <v>2.2000000000000001E-3</v>
      </c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2.0999999999999999E-3</v>
      </c>
      <c r="D18" s="4"/>
      <c r="E18" s="4"/>
      <c r="F18" s="4"/>
      <c r="G18" s="4">
        <v>1.4E-3</v>
      </c>
      <c r="H18" s="4">
        <v>1.1999999999999999E-3</v>
      </c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1.2999999999999999E-3</v>
      </c>
      <c r="C19" s="4"/>
      <c r="D19" s="4"/>
      <c r="E19" s="4">
        <v>4.3E-3</v>
      </c>
      <c r="F19" s="4">
        <v>2.5999999999999999E-3</v>
      </c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>
        <v>2.3E-3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1.6999999999999999E-3</v>
      </c>
      <c r="M21" s="4">
        <v>3.3999999999999998E-3</v>
      </c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>
        <v>0</v>
      </c>
      <c r="K22" s="4">
        <v>2.7000000000000001E-3</v>
      </c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>
        <v>3.8E-3</v>
      </c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7.7000000000000002E-3</v>
      </c>
      <c r="D24" s="4"/>
      <c r="E24" s="4"/>
      <c r="F24" s="4"/>
      <c r="G24" s="4">
        <v>2.8E-3</v>
      </c>
      <c r="H24" s="4">
        <v>0</v>
      </c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3.0999999999999999E-3</v>
      </c>
      <c r="C25" s="4"/>
      <c r="D25" s="4"/>
      <c r="E25" s="4">
        <v>3.8999999999999998E-3</v>
      </c>
      <c r="F25" s="4">
        <v>1.8E-3</v>
      </c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>
        <v>2.5999999999999999E-3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2.5000000000000001E-3</v>
      </c>
      <c r="M27" s="4">
        <v>2.0999999999999999E-3</v>
      </c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>
        <v>1.1000000000000001E-3</v>
      </c>
      <c r="K28" s="4">
        <v>2.3E-3</v>
      </c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>
        <v>8.9999999999999998E-4</v>
      </c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1.6999999999999999E-3</v>
      </c>
      <c r="D30" s="4"/>
      <c r="E30" s="4"/>
      <c r="F30" s="4"/>
      <c r="G30" s="4">
        <v>4.4999999999999997E-3</v>
      </c>
      <c r="H30" s="4">
        <v>8.9999999999999998E-4</v>
      </c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3.7000000000000002E-3</v>
      </c>
      <c r="C31" s="4"/>
      <c r="D31" s="4"/>
      <c r="E31" s="4">
        <v>2E-3</v>
      </c>
      <c r="F31" s="4">
        <v>3.8E-3</v>
      </c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>
        <v>2.2000000000000001E-3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3.0000000000000001E-3</v>
      </c>
      <c r="M33" s="4">
        <v>1.4E-3</v>
      </c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>
        <v>3.0000000000000001E-3</v>
      </c>
      <c r="L34" s="4"/>
      <c r="M34" s="4"/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A36" t="s">
        <v>0</v>
      </c>
      <c r="B36" s="3">
        <f>MAX(B4:B34)</f>
        <v>3.7000000000000002E-3</v>
      </c>
      <c r="C36" s="3">
        <f t="shared" ref="C36:M36" si="1">MAX(C4:C34)</f>
        <v>7.7000000000000002E-3</v>
      </c>
      <c r="D36" s="3">
        <f t="shared" si="1"/>
        <v>2.5999999999999999E-3</v>
      </c>
      <c r="E36" s="3">
        <f t="shared" si="1"/>
        <v>5.1999999999999998E-3</v>
      </c>
      <c r="F36" s="3">
        <f t="shared" si="1"/>
        <v>4.4000000000000003E-3</v>
      </c>
      <c r="G36" s="3">
        <f t="shared" si="1"/>
        <v>4.4999999999999997E-3</v>
      </c>
      <c r="H36" s="3">
        <f t="shared" si="1"/>
        <v>3.7000000000000002E-3</v>
      </c>
      <c r="I36" s="3">
        <f t="shared" si="1"/>
        <v>3.8E-3</v>
      </c>
      <c r="J36" s="3">
        <f t="shared" si="1"/>
        <v>2.8E-3</v>
      </c>
      <c r="K36" s="3">
        <f t="shared" si="1"/>
        <v>3.0000000000000001E-3</v>
      </c>
      <c r="L36" s="3">
        <f t="shared" si="1"/>
        <v>7.4000000000000003E-3</v>
      </c>
      <c r="M36" s="3">
        <f t="shared" si="1"/>
        <v>3.3999999999999998E-3</v>
      </c>
    </row>
    <row r="37" spans="1:13" x14ac:dyDescent="0.2">
      <c r="A37" s="2" t="s">
        <v>11</v>
      </c>
      <c r="B37" s="3">
        <f>+AVERAGE(B4:D34)</f>
        <v>2.2599999999999999E-3</v>
      </c>
      <c r="C37" s="3">
        <f t="shared" ref="C37:K37" si="2">+AVERAGE(C4:E34)</f>
        <v>2.7533333333333338E-3</v>
      </c>
      <c r="D37" s="3">
        <f t="shared" si="2"/>
        <v>2.8133333333333335E-3</v>
      </c>
      <c r="E37" s="3">
        <f t="shared" si="2"/>
        <v>2.9933333333333331E-3</v>
      </c>
      <c r="F37" s="3">
        <f t="shared" si="2"/>
        <v>2.3799999999999997E-3</v>
      </c>
      <c r="G37" s="3">
        <f t="shared" si="2"/>
        <v>2.0600000000000002E-3</v>
      </c>
      <c r="H37" s="3">
        <f t="shared" si="2"/>
        <v>1.6866666666666668E-3</v>
      </c>
      <c r="I37" s="3">
        <f t="shared" si="2"/>
        <v>1.7562500000000002E-3</v>
      </c>
      <c r="J37" s="3">
        <f t="shared" si="2"/>
        <v>2.39375E-3</v>
      </c>
      <c r="K37" s="3">
        <f t="shared" si="2"/>
        <v>2.4875000000000001E-3</v>
      </c>
      <c r="L37" s="3"/>
      <c r="M37" s="3"/>
    </row>
    <row r="38" spans="1:13" x14ac:dyDescent="0.2">
      <c r="A38" t="s">
        <v>1</v>
      </c>
      <c r="B38" s="3">
        <f>MAX(B4:M34)</f>
        <v>7.7000000000000002E-3</v>
      </c>
      <c r="D38" t="s">
        <v>2</v>
      </c>
      <c r="E38" s="3">
        <f>AVERAGE(B4:M34)</f>
        <v>2.3590163934426233E-3</v>
      </c>
      <c r="G38" t="s">
        <v>3</v>
      </c>
      <c r="H38" s="3">
        <f>STDEV(B4:M34)</f>
        <v>1.6036808752762431E-3</v>
      </c>
      <c r="J38" t="s">
        <v>4</v>
      </c>
      <c r="K38">
        <f>COUNT(B4:M34)</f>
        <v>61</v>
      </c>
    </row>
    <row r="39" spans="1:13" x14ac:dyDescent="0.2">
      <c r="A39" s="2" t="s">
        <v>12</v>
      </c>
      <c r="B39" s="3">
        <f>MAX(B37:K37)</f>
        <v>2.9933333333333331E-3</v>
      </c>
    </row>
    <row r="40" spans="1:13" x14ac:dyDescent="0.2">
      <c r="A40" s="2" t="s">
        <v>6</v>
      </c>
      <c r="B40">
        <f t="shared" ref="B40:M40" si="3">COUNT(B4:B34)</f>
        <v>5</v>
      </c>
      <c r="C40">
        <f t="shared" si="3"/>
        <v>5</v>
      </c>
      <c r="D40">
        <f t="shared" si="3"/>
        <v>5</v>
      </c>
      <c r="E40">
        <f t="shared" si="3"/>
        <v>5</v>
      </c>
      <c r="F40">
        <f t="shared" si="3"/>
        <v>5</v>
      </c>
      <c r="G40">
        <f t="shared" si="3"/>
        <v>5</v>
      </c>
      <c r="H40">
        <f t="shared" si="3"/>
        <v>5</v>
      </c>
      <c r="I40">
        <f t="shared" si="3"/>
        <v>5</v>
      </c>
      <c r="J40">
        <f t="shared" si="3"/>
        <v>5</v>
      </c>
      <c r="K40">
        <f t="shared" si="3"/>
        <v>6</v>
      </c>
      <c r="L40">
        <f t="shared" si="3"/>
        <v>5</v>
      </c>
      <c r="M40">
        <f t="shared" si="3"/>
        <v>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defaultRowHeight="12.75" x14ac:dyDescent="0.2"/>
  <cols>
    <col min="1" max="1" width="11.7109375" bestFit="1" customWidth="1"/>
  </cols>
  <sheetData>
    <row r="1" spans="1:13" x14ac:dyDescent="0.2">
      <c r="F1" t="s">
        <v>8</v>
      </c>
    </row>
    <row r="2" spans="1:13" x14ac:dyDescent="0.2">
      <c r="E2" t="s">
        <v>7</v>
      </c>
    </row>
    <row r="3" spans="1:13" x14ac:dyDescent="0.2">
      <c r="B3" s="1">
        <v>41275</v>
      </c>
      <c r="C3" s="1">
        <v>41306</v>
      </c>
      <c r="D3" s="1">
        <v>41334</v>
      </c>
      <c r="E3" s="1">
        <v>41365</v>
      </c>
      <c r="F3" s="1">
        <v>41395</v>
      </c>
      <c r="G3" s="1">
        <v>41426</v>
      </c>
      <c r="H3" s="1">
        <v>41456</v>
      </c>
      <c r="I3" s="1">
        <v>41487</v>
      </c>
      <c r="J3" s="1">
        <v>41518</v>
      </c>
      <c r="K3" s="1">
        <v>41548</v>
      </c>
      <c r="L3" s="1">
        <v>41579</v>
      </c>
      <c r="M3" s="1">
        <v>41609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>
        <v>5.9999999999999995E-4</v>
      </c>
      <c r="K4" s="4">
        <v>0</v>
      </c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>
        <v>2.3E-3</v>
      </c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3.0999999999999999E-3</v>
      </c>
      <c r="D6" s="4"/>
      <c r="E6" s="4"/>
      <c r="F6" s="4"/>
      <c r="G6" s="4">
        <v>3.2000000000000002E-3</v>
      </c>
      <c r="H6" s="4">
        <v>1.6999999999999999E-3</v>
      </c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1.5E-3</v>
      </c>
      <c r="C7" s="4"/>
      <c r="D7" s="4"/>
      <c r="E7" s="4">
        <v>2.8999999999999998E-3</v>
      </c>
      <c r="F7" s="4">
        <v>3.0999999999999999E-3</v>
      </c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>
        <v>2.8999999999999998E-3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>
        <v>1.6000000000000001E-3</v>
      </c>
      <c r="M9" s="4">
        <v>8.0000000000000004E-4</v>
      </c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>
        <v>1.2999999999999999E-3</v>
      </c>
      <c r="K10" s="4">
        <v>1.5E-3</v>
      </c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>
        <v>2.2000000000000001E-3</v>
      </c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1.5E-3</v>
      </c>
      <c r="D12" s="4"/>
      <c r="E12" s="4"/>
      <c r="F12" s="4"/>
      <c r="G12" s="4">
        <v>1.1000000000000001E-3</v>
      </c>
      <c r="H12" s="4">
        <v>1.6000000000000001E-3</v>
      </c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8.0000000000000004E-4</v>
      </c>
      <c r="C13" s="4"/>
      <c r="D13" s="4"/>
      <c r="E13" s="4">
        <v>2.5999999999999999E-3</v>
      </c>
      <c r="F13" s="4">
        <v>6.9999999999999999E-4</v>
      </c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>
        <v>0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4.8999999999999998E-3</v>
      </c>
      <c r="M15" s="4">
        <v>1.8E-3</v>
      </c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>
        <v>1.9E-3</v>
      </c>
      <c r="K16" s="4">
        <v>8.9999999999999998E-4</v>
      </c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>
        <v>1.6999999999999999E-3</v>
      </c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1.1999999999999999E-3</v>
      </c>
      <c r="D18" s="4"/>
      <c r="E18" s="4"/>
      <c r="F18" s="4"/>
      <c r="G18" s="4">
        <v>2E-3</v>
      </c>
      <c r="H18" s="4">
        <v>1.1000000000000001E-3</v>
      </c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>
        <v>1.6000000000000001E-3</v>
      </c>
      <c r="C19" s="4"/>
      <c r="D19" s="4"/>
      <c r="E19" s="4">
        <v>3.8999999999999998E-3</v>
      </c>
      <c r="F19" s="4">
        <v>2.3E-3</v>
      </c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>
        <v>2.3E-3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1.1000000000000001E-3</v>
      </c>
      <c r="M21" s="4">
        <v>5.0000000000000001E-3</v>
      </c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>
        <v>1.4E-3</v>
      </c>
      <c r="K22" s="4">
        <v>1.9E-3</v>
      </c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>
        <v>1.5E-3</v>
      </c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1.8E-3</v>
      </c>
      <c r="D24" s="4"/>
      <c r="E24" s="4"/>
      <c r="F24" s="4"/>
      <c r="G24" s="4">
        <v>2.8E-3</v>
      </c>
      <c r="H24" s="4">
        <v>0</v>
      </c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2.8999999999999998E-3</v>
      </c>
      <c r="C25" s="4"/>
      <c r="D25" s="4"/>
      <c r="E25" s="4">
        <v>3.3E-3</v>
      </c>
      <c r="F25" s="4">
        <v>1.5E-3</v>
      </c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>
        <v>3.2000000000000002E-3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1.6999999999999999E-3</v>
      </c>
      <c r="M27" s="4">
        <v>1.6000000000000001E-3</v>
      </c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>
        <v>1.1000000000000001E-3</v>
      </c>
      <c r="K28" s="4">
        <v>3.0000000000000001E-3</v>
      </c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>
        <v>1.2999999999999999E-3</v>
      </c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2.8E-3</v>
      </c>
      <c r="D30" s="4"/>
      <c r="E30" s="4"/>
      <c r="F30" s="4"/>
      <c r="G30" s="4">
        <v>1E-3</v>
      </c>
      <c r="H30" s="4">
        <v>1E-3</v>
      </c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1.9E-3</v>
      </c>
      <c r="C31" s="4"/>
      <c r="D31" s="4"/>
      <c r="E31" s="4">
        <v>4.4000000000000003E-3</v>
      </c>
      <c r="F31" s="4">
        <v>2.3999999999999998E-3</v>
      </c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>
        <v>1.6999999999999999E-3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3.8999999999999998E-3</v>
      </c>
      <c r="M33" s="4">
        <v>2.5999999999999999E-3</v>
      </c>
    </row>
    <row r="34" spans="1:13" x14ac:dyDescent="0.2">
      <c r="A34">
        <f t="shared" si="0"/>
        <v>31</v>
      </c>
      <c r="B34" s="4"/>
      <c r="C34" s="4"/>
      <c r="D34" s="4"/>
      <c r="E34" s="4"/>
      <c r="F34" s="4"/>
      <c r="G34" s="4"/>
      <c r="H34" s="4"/>
      <c r="I34" s="4"/>
      <c r="J34" s="4"/>
      <c r="K34" s="4">
        <v>1.2999999999999999E-3</v>
      </c>
      <c r="L34" s="4"/>
      <c r="M34" s="4"/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A36" t="s">
        <v>0</v>
      </c>
      <c r="B36" s="3">
        <f>MAX(B4:B34)</f>
        <v>2.8999999999999998E-3</v>
      </c>
      <c r="C36" s="3">
        <f t="shared" ref="C36:M36" si="1">MAX(C4:C34)</f>
        <v>3.0999999999999999E-3</v>
      </c>
      <c r="D36" s="3">
        <f t="shared" si="1"/>
        <v>3.2000000000000002E-3</v>
      </c>
      <c r="E36" s="3">
        <f t="shared" si="1"/>
        <v>4.4000000000000003E-3</v>
      </c>
      <c r="F36" s="3">
        <f t="shared" si="1"/>
        <v>3.0999999999999999E-3</v>
      </c>
      <c r="G36" s="3">
        <f t="shared" si="1"/>
        <v>3.2000000000000002E-3</v>
      </c>
      <c r="H36" s="3">
        <f t="shared" si="1"/>
        <v>1.6999999999999999E-3</v>
      </c>
      <c r="I36" s="3">
        <f t="shared" si="1"/>
        <v>2.3E-3</v>
      </c>
      <c r="J36" s="3">
        <f t="shared" si="1"/>
        <v>1.9E-3</v>
      </c>
      <c r="K36" s="3">
        <f t="shared" si="1"/>
        <v>3.0000000000000001E-3</v>
      </c>
      <c r="L36" s="3">
        <f t="shared" si="1"/>
        <v>4.8999999999999998E-3</v>
      </c>
      <c r="M36" s="3">
        <f t="shared" si="1"/>
        <v>5.0000000000000001E-3</v>
      </c>
    </row>
    <row r="37" spans="1:13" x14ac:dyDescent="0.2">
      <c r="A37" s="2" t="s">
        <v>11</v>
      </c>
      <c r="B37" s="3">
        <f>+AVERAGE(B4:D34)</f>
        <v>1.9466666666666666E-3</v>
      </c>
      <c r="C37" s="3">
        <f t="shared" ref="C37:K37" si="2">+AVERAGE(C4:E34)</f>
        <v>2.5066666666666666E-3</v>
      </c>
      <c r="D37" s="3">
        <f t="shared" si="2"/>
        <v>2.4800000000000004E-3</v>
      </c>
      <c r="E37" s="3">
        <f t="shared" si="2"/>
        <v>2.4800000000000004E-3</v>
      </c>
      <c r="F37" s="3">
        <f t="shared" si="2"/>
        <v>1.7000000000000003E-3</v>
      </c>
      <c r="G37" s="3">
        <f t="shared" si="2"/>
        <v>1.6333333333333336E-3</v>
      </c>
      <c r="H37" s="3">
        <f t="shared" si="2"/>
        <v>1.3800000000000002E-3</v>
      </c>
      <c r="I37" s="3">
        <f t="shared" si="2"/>
        <v>1.4937500000000001E-3</v>
      </c>
      <c r="J37" s="3">
        <f t="shared" si="2"/>
        <v>1.75625E-3</v>
      </c>
      <c r="K37" s="3">
        <f t="shared" si="2"/>
        <v>2.1000000000000003E-3</v>
      </c>
      <c r="L37" s="3"/>
      <c r="M37" s="3"/>
    </row>
    <row r="38" spans="1:13" x14ac:dyDescent="0.2">
      <c r="A38" t="s">
        <v>1</v>
      </c>
      <c r="B38" s="3">
        <f>MAX(B4:M34)</f>
        <v>5.0000000000000001E-3</v>
      </c>
      <c r="D38" t="s">
        <v>2</v>
      </c>
      <c r="E38" s="3">
        <f>AVERAGE(B4:M34)</f>
        <v>1.9786885245901636E-3</v>
      </c>
      <c r="G38" t="s">
        <v>3</v>
      </c>
      <c r="H38" s="3">
        <f>STDEV(B4:M34)</f>
        <v>1.1034966778530814E-3</v>
      </c>
      <c r="J38" t="s">
        <v>4</v>
      </c>
      <c r="K38">
        <f>COUNT(B4:M34)</f>
        <v>61</v>
      </c>
    </row>
    <row r="39" spans="1:13" x14ac:dyDescent="0.2">
      <c r="A39" s="2" t="s">
        <v>12</v>
      </c>
      <c r="B39" s="3">
        <f>MAX(B37:K37)</f>
        <v>2.5066666666666666E-3</v>
      </c>
    </row>
    <row r="40" spans="1:13" x14ac:dyDescent="0.2">
      <c r="A40" s="2" t="s">
        <v>6</v>
      </c>
      <c r="B40">
        <f t="shared" ref="B40:M40" si="3">COUNT(B4:B34)</f>
        <v>5</v>
      </c>
      <c r="C40">
        <f t="shared" si="3"/>
        <v>5</v>
      </c>
      <c r="D40">
        <f t="shared" si="3"/>
        <v>5</v>
      </c>
      <c r="E40">
        <f t="shared" si="3"/>
        <v>5</v>
      </c>
      <c r="F40">
        <f t="shared" si="3"/>
        <v>5</v>
      </c>
      <c r="G40">
        <f t="shared" si="3"/>
        <v>5</v>
      </c>
      <c r="H40">
        <f t="shared" si="3"/>
        <v>5</v>
      </c>
      <c r="I40">
        <f t="shared" si="3"/>
        <v>5</v>
      </c>
      <c r="J40">
        <f t="shared" si="3"/>
        <v>5</v>
      </c>
      <c r="K40">
        <f t="shared" si="3"/>
        <v>6</v>
      </c>
      <c r="L40">
        <f t="shared" si="3"/>
        <v>5</v>
      </c>
      <c r="M40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A1:B1048576"/>
    </sheetView>
  </sheetViews>
  <sheetFormatPr defaultRowHeight="12.75" x14ac:dyDescent="0.2"/>
  <cols>
    <col min="1" max="1" width="11.7109375" bestFit="1" customWidth="1"/>
    <col min="2" max="2" width="6.5703125" bestFit="1" customWidth="1"/>
  </cols>
  <sheetData>
    <row r="1" spans="1:13" x14ac:dyDescent="0.2">
      <c r="F1" t="s">
        <v>9</v>
      </c>
    </row>
    <row r="2" spans="1:13" x14ac:dyDescent="0.2">
      <c r="E2" t="s">
        <v>7</v>
      </c>
    </row>
    <row r="3" spans="1:13" x14ac:dyDescent="0.2">
      <c r="B3" s="1">
        <v>41275</v>
      </c>
      <c r="C3" s="1">
        <v>41306</v>
      </c>
      <c r="D3" s="1">
        <v>41334</v>
      </c>
      <c r="E3" s="1">
        <v>41365</v>
      </c>
      <c r="F3" s="1">
        <v>41395</v>
      </c>
      <c r="G3" s="1">
        <v>41426</v>
      </c>
      <c r="H3" s="1">
        <v>41456</v>
      </c>
      <c r="I3" s="1">
        <v>41487</v>
      </c>
      <c r="J3" s="1">
        <v>41518</v>
      </c>
      <c r="K3" s="1">
        <v>41548</v>
      </c>
      <c r="L3" s="1">
        <v>41579</v>
      </c>
      <c r="M3" s="1">
        <v>41609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>
        <v>7.0000000000000001E-3</v>
      </c>
      <c r="K4" s="4">
        <v>3.5000000000000003E-2</v>
      </c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>
        <v>1.5E-3</v>
      </c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1.4500000000000001E-2</v>
      </c>
      <c r="D6" s="4"/>
      <c r="E6" s="4"/>
      <c r="F6" s="4"/>
      <c r="G6" s="4">
        <v>5.3400000000000003E-2</v>
      </c>
      <c r="H6" s="4">
        <v>1.8E-3</v>
      </c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2.3E-3</v>
      </c>
      <c r="C7" s="4"/>
      <c r="D7" s="4"/>
      <c r="E7" s="4">
        <v>0.1147</v>
      </c>
      <c r="F7" s="4">
        <v>2.2100000000000002E-2</v>
      </c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>
        <v>6.3E-3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>
        <v>5.8999999999999999E-3</v>
      </c>
      <c r="H9" s="4"/>
      <c r="I9" s="4"/>
      <c r="J9" s="4"/>
      <c r="K9" s="4"/>
      <c r="L9" s="4">
        <v>4.5999999999999999E-3</v>
      </c>
      <c r="M9" s="4">
        <v>1.2999999999999999E-3</v>
      </c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>
        <v>2.3999999999999998E-3</v>
      </c>
      <c r="K10" s="4">
        <v>5.4000000000000003E-3</v>
      </c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>
        <v>0.01</v>
      </c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3.2399999999999998E-2</v>
      </c>
      <c r="D12" s="4"/>
      <c r="E12" s="4"/>
      <c r="F12" s="4"/>
      <c r="G12" s="4">
        <v>1.4500000000000001E-2</v>
      </c>
      <c r="H12" s="4">
        <v>1.2200000000000001E-2</v>
      </c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3.0700000000000002E-2</v>
      </c>
      <c r="C13" s="4"/>
      <c r="D13" s="4"/>
      <c r="E13" s="4">
        <v>0.20699999999999999</v>
      </c>
      <c r="F13" s="4">
        <v>3.49E-2</v>
      </c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>
        <v>2.8999999999999998E-3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4.1999999999999997E-3</v>
      </c>
      <c r="M15" s="4">
        <v>3.5000000000000001E-3</v>
      </c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>
        <v>8.6999999999999994E-3</v>
      </c>
      <c r="K16" s="4">
        <v>1.67E-2</v>
      </c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>
        <v>1.1999999999999999E-3</v>
      </c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1.0500000000000001E-2</v>
      </c>
      <c r="D18" s="4"/>
      <c r="E18" s="4"/>
      <c r="F18" s="4"/>
      <c r="G18" s="4">
        <v>1.3100000000000001E-2</v>
      </c>
      <c r="H18" s="4">
        <v>7.7000000000000002E-3</v>
      </c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 t="s">
        <v>13</v>
      </c>
      <c r="C19" s="4"/>
      <c r="D19" s="4"/>
      <c r="E19" s="4">
        <v>0.32890000000000003</v>
      </c>
      <c r="F19" s="4">
        <v>0.124</v>
      </c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>
        <v>0.1145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8.0999999999999996E-3</v>
      </c>
      <c r="M21" s="4">
        <v>2.76E-2</v>
      </c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>
        <v>2.9499999999999998E-2</v>
      </c>
      <c r="K22" s="4">
        <v>3.3999999999999998E-3</v>
      </c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>
        <v>1.14E-2</v>
      </c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6.3500000000000001E-2</v>
      </c>
      <c r="D24" s="4"/>
      <c r="E24" s="4"/>
      <c r="F24" s="4"/>
      <c r="G24" s="4">
        <v>1.7500000000000002E-2</v>
      </c>
      <c r="H24" s="4">
        <v>1.14E-2</v>
      </c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2.7799999999999998E-2</v>
      </c>
      <c r="C25" s="4"/>
      <c r="D25" s="4"/>
      <c r="E25" s="4">
        <v>8.5199999999999998E-2</v>
      </c>
      <c r="F25" s="4">
        <v>2.2700000000000001E-2</v>
      </c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>
        <v>3.3E-3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1.0999999999999999E-2</v>
      </c>
      <c r="M27" s="4">
        <v>3.3999999999999998E-3</v>
      </c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>
        <v>8.6E-3</v>
      </c>
      <c r="K28" s="4">
        <v>1.04E-2</v>
      </c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>
        <v>2.3999999999999998E-3</v>
      </c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8.8000000000000005E-3</v>
      </c>
      <c r="D30" s="4"/>
      <c r="E30" s="4"/>
      <c r="F30" s="4"/>
      <c r="G30" s="4">
        <v>1.4200000000000001E-2</v>
      </c>
      <c r="H30" s="4">
        <v>4.7999999999999996E-3</v>
      </c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6.2799999999999995E-2</v>
      </c>
      <c r="C31" s="4"/>
      <c r="D31" s="4"/>
      <c r="E31" s="4">
        <v>1.6400000000000001E-2</v>
      </c>
      <c r="F31" s="4">
        <v>0.1295</v>
      </c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>
        <v>1.3100000000000001E-2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6.4000000000000003E-3</v>
      </c>
      <c r="M33" s="4">
        <v>8.5000000000000006E-3</v>
      </c>
    </row>
    <row r="34" spans="1:13" x14ac:dyDescent="0.2">
      <c r="A34">
        <f t="shared" si="0"/>
        <v>31</v>
      </c>
      <c r="B34" s="4"/>
      <c r="C34" s="4"/>
      <c r="D34" s="4"/>
      <c r="E34" s="4"/>
      <c r="F34" s="4">
        <v>9.1700000000000004E-2</v>
      </c>
      <c r="G34" s="4"/>
      <c r="H34" s="4"/>
      <c r="I34" s="4"/>
      <c r="J34" s="4"/>
      <c r="K34" s="4">
        <v>6.6199999999999995E-2</v>
      </c>
      <c r="L34" s="4"/>
      <c r="M34" s="4"/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A36" t="s">
        <v>0</v>
      </c>
      <c r="B36" s="3">
        <f>MAX(B4:B34)</f>
        <v>6.2799999999999995E-2</v>
      </c>
      <c r="C36" s="3">
        <f t="shared" ref="C36:M36" si="1">MAX(C4:C34)</f>
        <v>6.3500000000000001E-2</v>
      </c>
      <c r="D36" s="3">
        <f t="shared" si="1"/>
        <v>0.1145</v>
      </c>
      <c r="E36" s="3">
        <f t="shared" si="1"/>
        <v>0.32890000000000003</v>
      </c>
      <c r="F36" s="3">
        <f t="shared" si="1"/>
        <v>0.1295</v>
      </c>
      <c r="G36" s="3">
        <f t="shared" si="1"/>
        <v>5.3400000000000003E-2</v>
      </c>
      <c r="H36" s="3">
        <f t="shared" si="1"/>
        <v>1.2200000000000001E-2</v>
      </c>
      <c r="I36" s="3">
        <f t="shared" si="1"/>
        <v>1.14E-2</v>
      </c>
      <c r="J36" s="3">
        <f t="shared" si="1"/>
        <v>2.9499999999999998E-2</v>
      </c>
      <c r="K36" s="3">
        <f t="shared" si="1"/>
        <v>6.6199999999999995E-2</v>
      </c>
      <c r="L36" s="3">
        <f t="shared" si="1"/>
        <v>1.0999999999999999E-2</v>
      </c>
      <c r="M36" s="3">
        <f t="shared" si="1"/>
        <v>2.76E-2</v>
      </c>
    </row>
    <row r="37" spans="1:13" x14ac:dyDescent="0.2">
      <c r="A37" s="2" t="s">
        <v>11</v>
      </c>
      <c r="B37" s="3">
        <f>+AVERAGE(B4:D34)</f>
        <v>2.8099999999999997E-2</v>
      </c>
      <c r="C37" s="3">
        <f t="shared" ref="C37:K37" si="2">+AVERAGE(C4:E34)</f>
        <v>6.8133333333333351E-2</v>
      </c>
      <c r="D37" s="3">
        <f t="shared" si="2"/>
        <v>8.2324999999999982E-2</v>
      </c>
      <c r="E37" s="3">
        <f t="shared" si="2"/>
        <v>7.6217647058823501E-2</v>
      </c>
      <c r="F37" s="3">
        <f t="shared" si="2"/>
        <v>3.4200000000000008E-2</v>
      </c>
      <c r="G37" s="3">
        <f t="shared" si="2"/>
        <v>1.14375E-2</v>
      </c>
      <c r="H37" s="3">
        <f t="shared" si="2"/>
        <v>8.0399999999999985E-3</v>
      </c>
      <c r="I37" s="3">
        <f t="shared" si="2"/>
        <v>1.37375E-2</v>
      </c>
      <c r="J37" s="3">
        <f t="shared" si="2"/>
        <v>1.4224999999999998E-2</v>
      </c>
      <c r="K37" s="3">
        <f t="shared" si="2"/>
        <v>1.348125E-2</v>
      </c>
      <c r="L37" s="3"/>
      <c r="M37" s="3"/>
    </row>
    <row r="38" spans="1:13" x14ac:dyDescent="0.2">
      <c r="A38" t="s">
        <v>1</v>
      </c>
      <c r="B38" s="3">
        <f>MAX(B4:M34)</f>
        <v>0.32890000000000003</v>
      </c>
      <c r="D38" t="s">
        <v>2</v>
      </c>
      <c r="E38" s="3">
        <f>AVERAGE(B4:M34)</f>
        <v>3.2667741935483871E-2</v>
      </c>
      <c r="G38" t="s">
        <v>3</v>
      </c>
      <c r="H38" s="3">
        <f>STDEV(B4:M34)</f>
        <v>5.5133342903687522E-2</v>
      </c>
      <c r="J38" t="s">
        <v>4</v>
      </c>
      <c r="K38">
        <f>COUNT(B4:M34)</f>
        <v>62</v>
      </c>
    </row>
    <row r="39" spans="1:13" x14ac:dyDescent="0.2">
      <c r="A39" s="2" t="s">
        <v>12</v>
      </c>
      <c r="B39" s="3">
        <f>MAX(B37:K37)</f>
        <v>8.2324999999999982E-2</v>
      </c>
    </row>
    <row r="40" spans="1:13" x14ac:dyDescent="0.2">
      <c r="A40" s="2" t="s">
        <v>6</v>
      </c>
      <c r="B40">
        <f t="shared" ref="B40:M40" si="3">COUNT(B4:B34)</f>
        <v>4</v>
      </c>
      <c r="C40">
        <f t="shared" si="3"/>
        <v>5</v>
      </c>
      <c r="D40">
        <f t="shared" si="3"/>
        <v>5</v>
      </c>
      <c r="E40">
        <f t="shared" si="3"/>
        <v>5</v>
      </c>
      <c r="F40">
        <f t="shared" si="3"/>
        <v>6</v>
      </c>
      <c r="G40">
        <f t="shared" si="3"/>
        <v>6</v>
      </c>
      <c r="H40">
        <f t="shared" si="3"/>
        <v>5</v>
      </c>
      <c r="I40">
        <f t="shared" si="3"/>
        <v>5</v>
      </c>
      <c r="J40">
        <f t="shared" si="3"/>
        <v>5</v>
      </c>
      <c r="K40">
        <f t="shared" si="3"/>
        <v>6</v>
      </c>
      <c r="L40">
        <f t="shared" si="3"/>
        <v>5</v>
      </c>
      <c r="M40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40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1" sqref="F21"/>
    </sheetView>
  </sheetViews>
  <sheetFormatPr defaultRowHeight="12.75" x14ac:dyDescent="0.2"/>
  <cols>
    <col min="1" max="1" width="11.7109375" bestFit="1" customWidth="1"/>
  </cols>
  <sheetData>
    <row r="1" spans="1:13" x14ac:dyDescent="0.2">
      <c r="F1" t="s">
        <v>10</v>
      </c>
    </row>
    <row r="2" spans="1:13" x14ac:dyDescent="0.2">
      <c r="E2" t="s">
        <v>7</v>
      </c>
    </row>
    <row r="3" spans="1:13" x14ac:dyDescent="0.2">
      <c r="B3" s="1">
        <v>41275</v>
      </c>
      <c r="C3" s="1">
        <v>41306</v>
      </c>
      <c r="D3" s="1">
        <v>41334</v>
      </c>
      <c r="E3" s="1">
        <v>41365</v>
      </c>
      <c r="F3" s="1">
        <v>41395</v>
      </c>
      <c r="G3" s="1">
        <v>41426</v>
      </c>
      <c r="H3" s="1">
        <v>41456</v>
      </c>
      <c r="I3" s="1">
        <v>41487</v>
      </c>
      <c r="J3" s="1">
        <v>41518</v>
      </c>
      <c r="K3" s="1">
        <v>41548</v>
      </c>
      <c r="L3" s="1">
        <v>41579</v>
      </c>
      <c r="M3" s="1">
        <v>41609</v>
      </c>
    </row>
    <row r="4" spans="1:13" x14ac:dyDescent="0.2">
      <c r="A4">
        <v>1</v>
      </c>
      <c r="B4" s="4"/>
      <c r="C4" s="4"/>
      <c r="D4" s="4"/>
      <c r="E4" s="4"/>
      <c r="F4" s="4"/>
      <c r="G4" s="4"/>
      <c r="H4" s="4"/>
      <c r="I4" s="4"/>
      <c r="J4" s="4">
        <v>6.3E-3</v>
      </c>
      <c r="K4" s="4">
        <v>4.8999999999999998E-3</v>
      </c>
      <c r="L4" s="4"/>
      <c r="M4" s="4"/>
    </row>
    <row r="5" spans="1:13" x14ac:dyDescent="0.2">
      <c r="A5">
        <f>+A4+1</f>
        <v>2</v>
      </c>
      <c r="B5" s="4"/>
      <c r="C5" s="4"/>
      <c r="D5" s="4"/>
      <c r="E5" s="4"/>
      <c r="F5" s="4"/>
      <c r="G5" s="4"/>
      <c r="H5" s="4"/>
      <c r="I5" s="4">
        <v>2.5999999999999999E-3</v>
      </c>
      <c r="J5" s="4"/>
      <c r="K5" s="4"/>
      <c r="L5" s="4"/>
      <c r="M5" s="4"/>
    </row>
    <row r="6" spans="1:13" x14ac:dyDescent="0.2">
      <c r="A6">
        <f t="shared" ref="A6:A34" si="0">+A5+1</f>
        <v>3</v>
      </c>
      <c r="B6" s="4"/>
      <c r="C6" s="4">
        <v>1.03E-2</v>
      </c>
      <c r="D6" s="4"/>
      <c r="E6" s="4"/>
      <c r="F6" s="4"/>
      <c r="G6" s="4">
        <v>4.5499999999999999E-2</v>
      </c>
      <c r="H6" s="4">
        <v>1.6000000000000001E-3</v>
      </c>
      <c r="I6" s="4"/>
      <c r="J6" s="4"/>
      <c r="K6" s="4"/>
      <c r="L6" s="4"/>
      <c r="M6" s="4"/>
    </row>
    <row r="7" spans="1:13" x14ac:dyDescent="0.2">
      <c r="A7">
        <f t="shared" si="0"/>
        <v>4</v>
      </c>
      <c r="B7" s="4">
        <v>2.0999999999999999E-3</v>
      </c>
      <c r="C7" s="4"/>
      <c r="D7" s="4"/>
      <c r="E7" s="4">
        <v>0.16389999999999999</v>
      </c>
      <c r="F7" s="4">
        <v>2.2200000000000001E-2</v>
      </c>
      <c r="G7" s="4"/>
      <c r="H7" s="4"/>
      <c r="I7" s="4"/>
      <c r="J7" s="4"/>
      <c r="K7" s="4"/>
      <c r="L7" s="4"/>
      <c r="M7" s="4"/>
    </row>
    <row r="8" spans="1:13" x14ac:dyDescent="0.2">
      <c r="A8">
        <f t="shared" si="0"/>
        <v>5</v>
      </c>
      <c r="B8" s="4"/>
      <c r="C8" s="4"/>
      <c r="D8" s="4">
        <v>6.4999999999999997E-3</v>
      </c>
      <c r="E8" s="4"/>
      <c r="F8" s="4"/>
      <c r="G8" s="4"/>
      <c r="H8" s="4"/>
      <c r="I8" s="4"/>
      <c r="J8" s="4"/>
      <c r="K8" s="4"/>
      <c r="L8" s="4"/>
      <c r="M8" s="4"/>
    </row>
    <row r="9" spans="1:13" x14ac:dyDescent="0.2">
      <c r="A9">
        <f t="shared" si="0"/>
        <v>6</v>
      </c>
      <c r="B9" s="4"/>
      <c r="C9" s="4"/>
      <c r="D9" s="4"/>
      <c r="E9" s="4"/>
      <c r="F9" s="4"/>
      <c r="G9" s="4">
        <v>9.6799999999999997E-2</v>
      </c>
      <c r="H9" s="4"/>
      <c r="I9" s="4"/>
      <c r="J9" s="4"/>
      <c r="K9" s="4"/>
      <c r="L9" s="4" t="s">
        <v>14</v>
      </c>
      <c r="M9" s="4">
        <v>1.1999999999999999E-3</v>
      </c>
    </row>
    <row r="10" spans="1:13" x14ac:dyDescent="0.2">
      <c r="A10">
        <f t="shared" si="0"/>
        <v>7</v>
      </c>
      <c r="B10" s="4"/>
      <c r="C10" s="4"/>
      <c r="D10" s="4"/>
      <c r="E10" s="4"/>
      <c r="F10" s="4"/>
      <c r="G10" s="4"/>
      <c r="H10" s="4"/>
      <c r="I10" s="4"/>
      <c r="J10" s="4">
        <v>2.3E-3</v>
      </c>
      <c r="K10" s="4">
        <v>9.4000000000000004E-3</v>
      </c>
      <c r="L10" s="4"/>
      <c r="M10" s="4"/>
    </row>
    <row r="11" spans="1:13" x14ac:dyDescent="0.2">
      <c r="A11">
        <f t="shared" si="0"/>
        <v>8</v>
      </c>
      <c r="B11" s="4"/>
      <c r="C11" s="4"/>
      <c r="D11" s="4"/>
      <c r="E11" s="4"/>
      <c r="F11" s="4"/>
      <c r="G11" s="4"/>
      <c r="H11" s="4"/>
      <c r="I11" s="4">
        <v>1.01E-2</v>
      </c>
      <c r="J11" s="4"/>
      <c r="K11" s="4"/>
      <c r="L11" s="4"/>
      <c r="M11" s="4"/>
    </row>
    <row r="12" spans="1:13" x14ac:dyDescent="0.2">
      <c r="A12">
        <f t="shared" si="0"/>
        <v>9</v>
      </c>
      <c r="B12" s="4"/>
      <c r="C12" s="4">
        <v>3.15E-2</v>
      </c>
      <c r="D12" s="4"/>
      <c r="E12" s="4"/>
      <c r="F12" s="4"/>
      <c r="G12" s="4">
        <v>1.6899999999999998E-2</v>
      </c>
      <c r="H12" s="4">
        <v>1.03E-2</v>
      </c>
      <c r="I12" s="4"/>
      <c r="J12" s="4"/>
      <c r="K12" s="4"/>
      <c r="L12" s="4"/>
      <c r="M12" s="4"/>
    </row>
    <row r="13" spans="1:13" x14ac:dyDescent="0.2">
      <c r="A13">
        <f t="shared" si="0"/>
        <v>10</v>
      </c>
      <c r="B13" s="4">
        <v>8.0000000000000004E-4</v>
      </c>
      <c r="C13" s="4"/>
      <c r="D13" s="4"/>
      <c r="E13" s="4">
        <v>0.1709</v>
      </c>
      <c r="F13" s="4">
        <v>6.0000000000000001E-3</v>
      </c>
      <c r="G13" s="4"/>
      <c r="H13" s="4"/>
      <c r="I13" s="4"/>
      <c r="J13" s="4"/>
      <c r="K13" s="4"/>
      <c r="L13" s="4"/>
      <c r="M13" s="4"/>
    </row>
    <row r="14" spans="1:13" x14ac:dyDescent="0.2">
      <c r="A14">
        <f t="shared" si="0"/>
        <v>11</v>
      </c>
      <c r="B14" s="4"/>
      <c r="C14" s="4"/>
      <c r="D14" s="4">
        <v>2.5000000000000001E-3</v>
      </c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">
      <c r="A15">
        <f t="shared" si="0"/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3.5000000000000001E-3</v>
      </c>
      <c r="M15" s="4">
        <v>3.5999999999999999E-3</v>
      </c>
    </row>
    <row r="16" spans="1:13" x14ac:dyDescent="0.2">
      <c r="A16">
        <f t="shared" si="0"/>
        <v>13</v>
      </c>
      <c r="B16" s="4"/>
      <c r="C16" s="4"/>
      <c r="D16" s="4"/>
      <c r="E16" s="4"/>
      <c r="F16" s="4"/>
      <c r="G16" s="4"/>
      <c r="H16" s="4"/>
      <c r="I16" s="4"/>
      <c r="J16" s="4">
        <v>8.5000000000000006E-3</v>
      </c>
      <c r="K16" s="4">
        <v>1.24E-2</v>
      </c>
      <c r="L16" s="4"/>
      <c r="M16" s="4"/>
    </row>
    <row r="17" spans="1:13" x14ac:dyDescent="0.2">
      <c r="A17">
        <f t="shared" si="0"/>
        <v>14</v>
      </c>
      <c r="B17" s="4"/>
      <c r="C17" s="4"/>
      <c r="D17" s="4"/>
      <c r="E17" s="4"/>
      <c r="F17" s="4"/>
      <c r="G17" s="4"/>
      <c r="H17" s="4"/>
      <c r="I17" s="4">
        <v>1E-3</v>
      </c>
      <c r="J17" s="4"/>
      <c r="K17" s="4"/>
      <c r="L17" s="4"/>
      <c r="M17" s="4"/>
    </row>
    <row r="18" spans="1:13" x14ac:dyDescent="0.2">
      <c r="A18">
        <f t="shared" si="0"/>
        <v>15</v>
      </c>
      <c r="B18" s="4"/>
      <c r="C18" s="4">
        <v>1.14E-2</v>
      </c>
      <c r="D18" s="4"/>
      <c r="E18" s="4"/>
      <c r="F18" s="4"/>
      <c r="G18" s="4">
        <v>1.11E-2</v>
      </c>
      <c r="H18" s="4">
        <v>8.8000000000000005E-3</v>
      </c>
      <c r="I18" s="4"/>
      <c r="J18" s="4"/>
      <c r="K18" s="4"/>
      <c r="L18" s="4"/>
      <c r="M18" s="4"/>
    </row>
    <row r="19" spans="1:13" x14ac:dyDescent="0.2">
      <c r="A19">
        <f t="shared" si="0"/>
        <v>16</v>
      </c>
      <c r="B19" s="4" t="s">
        <v>13</v>
      </c>
      <c r="C19" s="4"/>
      <c r="D19" s="4"/>
      <c r="E19" s="4">
        <v>0.1799</v>
      </c>
      <c r="F19" s="4" t="s">
        <v>14</v>
      </c>
      <c r="G19" s="4"/>
      <c r="H19" s="4"/>
      <c r="I19" s="4"/>
      <c r="J19" s="4"/>
      <c r="K19" s="4"/>
      <c r="L19" s="4"/>
      <c r="M19" s="4"/>
    </row>
    <row r="20" spans="1:13" x14ac:dyDescent="0.2">
      <c r="A20">
        <f t="shared" si="0"/>
        <v>17</v>
      </c>
      <c r="B20" s="4"/>
      <c r="C20" s="4"/>
      <c r="D20" s="4">
        <v>0.1046</v>
      </c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>
        <f t="shared" si="0"/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6.7000000000000002E-3</v>
      </c>
      <c r="M21" s="4">
        <v>2.41E-2</v>
      </c>
    </row>
    <row r="22" spans="1:13" x14ac:dyDescent="0.2">
      <c r="A22">
        <f t="shared" si="0"/>
        <v>19</v>
      </c>
      <c r="B22" s="4"/>
      <c r="C22" s="4"/>
      <c r="D22" s="4"/>
      <c r="E22" s="4"/>
      <c r="F22" s="4"/>
      <c r="G22" s="4"/>
      <c r="H22" s="4"/>
      <c r="I22" s="4"/>
      <c r="J22" s="4">
        <v>2.4400000000000002E-2</v>
      </c>
      <c r="K22" s="4">
        <v>3.7000000000000002E-3</v>
      </c>
      <c r="L22" s="4"/>
      <c r="M22" s="4"/>
    </row>
    <row r="23" spans="1:13" x14ac:dyDescent="0.2">
      <c r="A23">
        <f t="shared" si="0"/>
        <v>20</v>
      </c>
      <c r="B23" s="4"/>
      <c r="C23" s="4"/>
      <c r="D23" s="4"/>
      <c r="E23" s="4"/>
      <c r="F23" s="4"/>
      <c r="G23" s="4"/>
      <c r="H23" s="4"/>
      <c r="I23" s="4">
        <v>1.6999999999999999E-3</v>
      </c>
      <c r="J23" s="4"/>
      <c r="K23" s="4"/>
      <c r="L23" s="4"/>
      <c r="M23" s="4"/>
    </row>
    <row r="24" spans="1:13" x14ac:dyDescent="0.2">
      <c r="A24">
        <f t="shared" si="0"/>
        <v>21</v>
      </c>
      <c r="B24" s="4"/>
      <c r="C24" s="4">
        <v>6.3100000000000003E-2</v>
      </c>
      <c r="D24" s="4"/>
      <c r="E24" s="4"/>
      <c r="F24" s="4"/>
      <c r="G24" s="4">
        <v>1.43E-2</v>
      </c>
      <c r="H24" s="4" t="s">
        <v>14</v>
      </c>
      <c r="I24" s="4"/>
      <c r="J24" s="4"/>
      <c r="K24" s="4"/>
      <c r="L24" s="4"/>
      <c r="M24" s="4"/>
    </row>
    <row r="25" spans="1:13" x14ac:dyDescent="0.2">
      <c r="A25">
        <f t="shared" si="0"/>
        <v>22</v>
      </c>
      <c r="B25" s="4">
        <v>2.5999999999999999E-2</v>
      </c>
      <c r="C25" s="4"/>
      <c r="D25" s="4"/>
      <c r="E25" s="4">
        <v>7.8E-2</v>
      </c>
      <c r="F25" s="4">
        <v>1.03E-2</v>
      </c>
      <c r="G25" s="4"/>
      <c r="H25" s="4"/>
      <c r="I25" s="4"/>
      <c r="J25" s="4"/>
      <c r="K25" s="4"/>
      <c r="L25" s="4"/>
      <c r="M25" s="4"/>
    </row>
    <row r="26" spans="1:13" x14ac:dyDescent="0.2">
      <c r="A26">
        <f t="shared" si="0"/>
        <v>23</v>
      </c>
      <c r="B26" s="4"/>
      <c r="C26" s="4"/>
      <c r="D26" s="4">
        <v>3.5000000000000001E-3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">
      <c r="A27">
        <f t="shared" si="0"/>
        <v>24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>
        <v>9.4000000000000004E-3</v>
      </c>
      <c r="M27" s="4">
        <v>3.3E-3</v>
      </c>
    </row>
    <row r="28" spans="1:13" x14ac:dyDescent="0.2">
      <c r="A28">
        <f t="shared" si="0"/>
        <v>25</v>
      </c>
      <c r="B28" s="4"/>
      <c r="C28" s="4"/>
      <c r="D28" s="4"/>
      <c r="E28" s="4"/>
      <c r="F28" s="4"/>
      <c r="G28" s="4"/>
      <c r="H28" s="4"/>
      <c r="I28" s="4"/>
      <c r="J28" s="4">
        <v>9.7000000000000003E-3</v>
      </c>
      <c r="K28" s="4">
        <v>1.04E-2</v>
      </c>
      <c r="L28" s="4"/>
      <c r="M28" s="4"/>
    </row>
    <row r="29" spans="1:13" x14ac:dyDescent="0.2">
      <c r="A29">
        <f t="shared" si="0"/>
        <v>26</v>
      </c>
      <c r="B29" s="4"/>
      <c r="C29" s="4"/>
      <c r="D29" s="4"/>
      <c r="E29" s="4"/>
      <c r="F29" s="4"/>
      <c r="G29" s="4"/>
      <c r="H29" s="4"/>
      <c r="I29" s="4" t="s">
        <v>13</v>
      </c>
      <c r="J29" s="4"/>
      <c r="K29" s="4"/>
      <c r="L29" s="4"/>
      <c r="M29" s="4"/>
    </row>
    <row r="30" spans="1:13" x14ac:dyDescent="0.2">
      <c r="A30">
        <f t="shared" si="0"/>
        <v>27</v>
      </c>
      <c r="B30" s="4"/>
      <c r="C30" s="4">
        <v>9.7000000000000003E-3</v>
      </c>
      <c r="D30" s="4"/>
      <c r="E30" s="4"/>
      <c r="F30" s="4"/>
      <c r="G30" s="4">
        <v>1.9199999999999998E-2</v>
      </c>
      <c r="H30" s="4">
        <v>7.1999999999999998E-3</v>
      </c>
      <c r="I30" s="4"/>
      <c r="J30" s="4"/>
      <c r="K30" s="4"/>
      <c r="L30" s="4"/>
      <c r="M30" s="4"/>
    </row>
    <row r="31" spans="1:13" x14ac:dyDescent="0.2">
      <c r="A31">
        <f t="shared" si="0"/>
        <v>28</v>
      </c>
      <c r="B31" s="4">
        <v>6.8199999999999997E-2</v>
      </c>
      <c r="C31" s="4"/>
      <c r="D31" s="4"/>
      <c r="E31" s="4">
        <v>1.3599999999999999E-2</v>
      </c>
      <c r="F31" s="4" t="s">
        <v>13</v>
      </c>
      <c r="G31" s="4"/>
      <c r="H31" s="4"/>
      <c r="I31" s="4"/>
      <c r="J31" s="4"/>
      <c r="K31" s="4"/>
      <c r="L31" s="4"/>
      <c r="M31" s="4"/>
    </row>
    <row r="32" spans="1:13" x14ac:dyDescent="0.2">
      <c r="A32">
        <f t="shared" si="0"/>
        <v>29</v>
      </c>
      <c r="B32" s="4"/>
      <c r="C32" s="4"/>
      <c r="D32" s="4">
        <v>1.4E-2</v>
      </c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">
      <c r="A33">
        <f t="shared" si="0"/>
        <v>30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>
        <v>6.7999999999999996E-3</v>
      </c>
      <c r="M33" s="4">
        <v>8.3999999999999995E-3</v>
      </c>
    </row>
    <row r="34" spans="1:13" x14ac:dyDescent="0.2">
      <c r="A34">
        <f t="shared" si="0"/>
        <v>31</v>
      </c>
      <c r="B34" s="4"/>
      <c r="C34" s="4"/>
      <c r="D34" s="4"/>
      <c r="E34" s="4"/>
      <c r="F34" s="4">
        <v>8.72E-2</v>
      </c>
      <c r="G34" s="4"/>
      <c r="H34" s="4"/>
      <c r="I34" s="4"/>
      <c r="J34" s="4"/>
      <c r="K34" s="4">
        <v>7.0300000000000001E-2</v>
      </c>
      <c r="L34" s="4"/>
      <c r="M34" s="4"/>
    </row>
    <row r="35" spans="1:13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">
      <c r="A36" t="s">
        <v>0</v>
      </c>
      <c r="B36" s="3">
        <f>MAX(B4:B34)</f>
        <v>6.8199999999999997E-2</v>
      </c>
      <c r="C36" s="3">
        <f t="shared" ref="C36:M36" si="1">MAX(C4:C34)</f>
        <v>6.3100000000000003E-2</v>
      </c>
      <c r="D36" s="3">
        <f t="shared" si="1"/>
        <v>0.1046</v>
      </c>
      <c r="E36" s="3">
        <f t="shared" si="1"/>
        <v>0.1799</v>
      </c>
      <c r="F36" s="3">
        <f t="shared" si="1"/>
        <v>8.72E-2</v>
      </c>
      <c r="G36" s="3">
        <f t="shared" si="1"/>
        <v>9.6799999999999997E-2</v>
      </c>
      <c r="H36" s="3">
        <f t="shared" si="1"/>
        <v>1.03E-2</v>
      </c>
      <c r="I36" s="3">
        <f t="shared" si="1"/>
        <v>1.01E-2</v>
      </c>
      <c r="J36" s="3">
        <f t="shared" si="1"/>
        <v>2.4400000000000002E-2</v>
      </c>
      <c r="K36" s="3">
        <f t="shared" si="1"/>
        <v>7.0300000000000001E-2</v>
      </c>
      <c r="L36" s="3">
        <f t="shared" si="1"/>
        <v>9.4000000000000004E-3</v>
      </c>
      <c r="M36" s="3">
        <f t="shared" si="1"/>
        <v>2.41E-2</v>
      </c>
    </row>
    <row r="37" spans="1:13" x14ac:dyDescent="0.2">
      <c r="A37" s="2" t="s">
        <v>11</v>
      </c>
      <c r="B37" s="3">
        <f>+AVERAGE(B4:D34)</f>
        <v>2.53E-2</v>
      </c>
      <c r="C37" s="3">
        <f t="shared" ref="C37:K37" si="2">+AVERAGE(C4:E34)</f>
        <v>5.7559999999999993E-2</v>
      </c>
      <c r="D37" s="3">
        <f t="shared" si="2"/>
        <v>6.1649999999999996E-2</v>
      </c>
      <c r="E37" s="3">
        <f t="shared" si="2"/>
        <v>6.2386666666666667E-2</v>
      </c>
      <c r="F37" s="3">
        <f t="shared" si="2"/>
        <v>2.5528571428571428E-2</v>
      </c>
      <c r="G37" s="3">
        <f t="shared" si="2"/>
        <v>1.7650000000000002E-2</v>
      </c>
      <c r="H37" s="3">
        <f t="shared" si="2"/>
        <v>7.2692307692307691E-3</v>
      </c>
      <c r="I37" s="3">
        <f t="shared" si="2"/>
        <v>1.1846666666666667E-2</v>
      </c>
      <c r="J37" s="3">
        <f t="shared" si="2"/>
        <v>1.2580000000000001E-2</v>
      </c>
      <c r="K37" s="3">
        <f t="shared" si="2"/>
        <v>1.1873333333333331E-2</v>
      </c>
      <c r="L37" s="3"/>
      <c r="M37" s="3"/>
    </row>
    <row r="38" spans="1:13" x14ac:dyDescent="0.2">
      <c r="A38" t="s">
        <v>1</v>
      </c>
      <c r="B38" s="3">
        <f>MAX(B4:M34)</f>
        <v>0.1799</v>
      </c>
      <c r="D38" t="s">
        <v>2</v>
      </c>
      <c r="E38" s="3">
        <f>AVERAGE(B4:M34)</f>
        <v>2.7414035087719307E-2</v>
      </c>
      <c r="G38" t="s">
        <v>3</v>
      </c>
      <c r="H38" s="3">
        <f>STDEV(B4:M34)</f>
        <v>4.2618944641507603E-2</v>
      </c>
      <c r="J38" t="s">
        <v>4</v>
      </c>
      <c r="K38">
        <f>COUNT(B4:M34)</f>
        <v>57</v>
      </c>
    </row>
    <row r="39" spans="1:13" x14ac:dyDescent="0.2">
      <c r="A39" s="2" t="s">
        <v>12</v>
      </c>
      <c r="B39" s="3">
        <f>MAX(B37:K37)</f>
        <v>6.2386666666666667E-2</v>
      </c>
    </row>
    <row r="40" spans="1:13" x14ac:dyDescent="0.2">
      <c r="A40" s="2" t="s">
        <v>6</v>
      </c>
      <c r="B40">
        <f t="shared" ref="B40:M40" si="3">COUNT(B4:B34)</f>
        <v>4</v>
      </c>
      <c r="C40">
        <f t="shared" si="3"/>
        <v>5</v>
      </c>
      <c r="D40">
        <f t="shared" si="3"/>
        <v>5</v>
      </c>
      <c r="E40">
        <f t="shared" si="3"/>
        <v>5</v>
      </c>
      <c r="F40">
        <f t="shared" si="3"/>
        <v>4</v>
      </c>
      <c r="G40">
        <f t="shared" si="3"/>
        <v>6</v>
      </c>
      <c r="H40">
        <f t="shared" si="3"/>
        <v>4</v>
      </c>
      <c r="I40">
        <f t="shared" si="3"/>
        <v>4</v>
      </c>
      <c r="J40">
        <f t="shared" si="3"/>
        <v>5</v>
      </c>
      <c r="K40">
        <f t="shared" si="3"/>
        <v>6</v>
      </c>
      <c r="L40">
        <f t="shared" si="3"/>
        <v>4</v>
      </c>
      <c r="M40">
        <f t="shared" si="3"/>
        <v>5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Baker Lead</vt:lpstr>
      <vt:lpstr>Capitol Lead</vt:lpstr>
      <vt:lpstr>Laplace 1 Lead</vt:lpstr>
      <vt:lpstr>Laplace 2 Lead</vt:lpstr>
    </vt:vector>
  </TitlesOfParts>
  <Company>LDEQ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Administrator</cp:lastModifiedBy>
  <cp:lastPrinted>2013-10-24T13:13:45Z</cp:lastPrinted>
  <dcterms:created xsi:type="dcterms:W3CDTF">2002-02-18T16:37:38Z</dcterms:created>
  <dcterms:modified xsi:type="dcterms:W3CDTF">2015-01-23T17:14:30Z</dcterms:modified>
</cp:coreProperties>
</file>