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970" windowWidth="19230" windowHeight="6030" tabRatio="700"/>
  </bookViews>
  <sheets>
    <sheet name="Baker Lead" sheetId="14" r:id="rId1"/>
    <sheet name="Capitol Lead" sheetId="15" r:id="rId2"/>
    <sheet name="Laplace 1 Lead" sheetId="12" r:id="rId3"/>
    <sheet name="Laplace 2 Lead" sheetId="13" r:id="rId4"/>
  </sheets>
  <calcPr calcId="145621"/>
</workbook>
</file>

<file path=xl/calcChain.xml><?xml version="1.0" encoding="utf-8"?>
<calcChain xmlns="http://schemas.openxmlformats.org/spreadsheetml/2006/main">
  <c r="M39" i="14" l="1"/>
  <c r="L39" i="14"/>
  <c r="K39" i="14"/>
  <c r="J39" i="14"/>
  <c r="I39" i="14"/>
  <c r="H39" i="14"/>
  <c r="G39" i="14"/>
  <c r="F39" i="14"/>
  <c r="E39" i="14"/>
  <c r="D39" i="14"/>
  <c r="C39" i="14"/>
  <c r="B39" i="14"/>
  <c r="K37" i="14"/>
  <c r="H37" i="14"/>
  <c r="E37" i="14"/>
  <c r="B37" i="14"/>
  <c r="K36" i="14"/>
  <c r="J36" i="14"/>
  <c r="I36" i="14"/>
  <c r="H36" i="14"/>
  <c r="G36" i="14"/>
  <c r="F36" i="14"/>
  <c r="E36" i="14"/>
  <c r="D36" i="14"/>
  <c r="C36" i="14"/>
  <c r="B36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M39" i="15"/>
  <c r="L39" i="15"/>
  <c r="K39" i="15"/>
  <c r="J39" i="15"/>
  <c r="I39" i="15"/>
  <c r="H39" i="15"/>
  <c r="G39" i="15"/>
  <c r="F39" i="15"/>
  <c r="E39" i="15"/>
  <c r="D39" i="15"/>
  <c r="C39" i="15"/>
  <c r="B39" i="15"/>
  <c r="K37" i="15"/>
  <c r="H37" i="15"/>
  <c r="E37" i="15"/>
  <c r="B37" i="15"/>
  <c r="K36" i="15"/>
  <c r="J36" i="15"/>
  <c r="I36" i="15"/>
  <c r="H36" i="15"/>
  <c r="G36" i="15"/>
  <c r="F36" i="15"/>
  <c r="E36" i="15"/>
  <c r="D36" i="15"/>
  <c r="C36" i="15"/>
  <c r="B36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M39" i="12"/>
  <c r="L39" i="12"/>
  <c r="K39" i="12"/>
  <c r="J39" i="12"/>
  <c r="I39" i="12"/>
  <c r="H39" i="12"/>
  <c r="G39" i="12"/>
  <c r="F39" i="12"/>
  <c r="E39" i="12"/>
  <c r="D39" i="12"/>
  <c r="C39" i="12"/>
  <c r="B39" i="12"/>
  <c r="K37" i="12"/>
  <c r="H37" i="12"/>
  <c r="E37" i="12"/>
  <c r="B37" i="12"/>
  <c r="K36" i="12"/>
  <c r="J36" i="12"/>
  <c r="I36" i="12"/>
  <c r="H36" i="12"/>
  <c r="G36" i="12"/>
  <c r="F36" i="12"/>
  <c r="E36" i="12"/>
  <c r="D36" i="12"/>
  <c r="C36" i="12"/>
  <c r="B36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39" i="13"/>
  <c r="L39" i="13"/>
  <c r="K39" i="13"/>
  <c r="J39" i="13"/>
  <c r="I39" i="13"/>
  <c r="H39" i="13"/>
  <c r="G39" i="13"/>
  <c r="F39" i="13"/>
  <c r="E39" i="13"/>
  <c r="D39" i="13"/>
  <c r="C39" i="13"/>
  <c r="B39" i="13"/>
  <c r="K37" i="13"/>
  <c r="H37" i="13"/>
  <c r="E37" i="13"/>
  <c r="B37" i="13"/>
  <c r="K36" i="13"/>
  <c r="J36" i="13"/>
  <c r="I36" i="13"/>
  <c r="H36" i="13"/>
  <c r="G36" i="13"/>
  <c r="F36" i="13"/>
  <c r="E36" i="13"/>
  <c r="D36" i="13"/>
  <c r="C36" i="13"/>
  <c r="B36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5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5" i="13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5" i="12"/>
  <c r="B38" i="13" l="1"/>
  <c r="B38" i="12"/>
  <c r="B38" i="15"/>
  <c r="B38" i="14"/>
</calcChain>
</file>

<file path=xl/comments1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<sst xmlns="http://schemas.openxmlformats.org/spreadsheetml/2006/main" count="41" uniqueCount="14">
  <si>
    <t>Monthly Max</t>
  </si>
  <si>
    <t>Yearly Max</t>
  </si>
  <si>
    <t>Mean</t>
  </si>
  <si>
    <t>STD Dev.</t>
  </si>
  <si>
    <t>#Samples</t>
  </si>
  <si>
    <t>BAKER - IRENE ROAD TSP LEAD SITE</t>
  </si>
  <si>
    <t>Count</t>
  </si>
  <si>
    <t>LEAD IN TOTAL SUSPENDED PARTICULATE MATTER  - UG/M3</t>
  </si>
  <si>
    <t>BATON ROUGE - CAPITOL LEAD SITE</t>
  </si>
  <si>
    <t>LAPLACE - BAYOU STEEL 1 LEAD SITE</t>
  </si>
  <si>
    <t>LAPLACE - BAYOU STEEL 2 LEAD SITE</t>
  </si>
  <si>
    <t>3 Month Avg</t>
  </si>
  <si>
    <t>Quarter Max</t>
  </si>
  <si>
    <t>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</si>
</sst>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8" sqref="G8"/>
    </sheetView>
  </sheetViews>
  <sheetFormatPr defaultRowHeight="12.75" x14ac:dyDescent="0.2"/>
  <cols>
    <col min="1" max="1" width="10.7109375" customWidth="1"/>
    <col min="10" max="10" width="8.85546875" customWidth="1"/>
  </cols>
  <sheetData>
    <row r="1" spans="1:13" x14ac:dyDescent="0.2">
      <c r="F1" t="s">
        <v>5</v>
      </c>
    </row>
    <row r="2" spans="1:13" x14ac:dyDescent="0.2">
      <c r="E2" t="s">
        <v>7</v>
      </c>
    </row>
    <row r="3" spans="1:13" x14ac:dyDescent="0.2">
      <c r="B3" s="1">
        <v>42005</v>
      </c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1:13" x14ac:dyDescent="0.2">
      <c r="A4">
        <v>1</v>
      </c>
      <c r="B4" s="4"/>
      <c r="C4" s="4"/>
      <c r="D4" s="4">
        <v>0</v>
      </c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2.0000000000000001E-4</v>
      </c>
      <c r="M5" s="4">
        <v>0</v>
      </c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>
        <v>0</v>
      </c>
      <c r="K6" s="4">
        <v>0</v>
      </c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>
        <v>0</v>
      </c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>
        <v>0</v>
      </c>
      <c r="D8" s="4"/>
      <c r="E8" s="4"/>
      <c r="F8" s="4"/>
      <c r="G8" s="4"/>
      <c r="H8" s="4">
        <v>2.9999999999999997E-4</v>
      </c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>
        <v>4.0000000000000001E-3</v>
      </c>
      <c r="C9" s="4"/>
      <c r="D9" s="4"/>
      <c r="E9" s="4">
        <v>0</v>
      </c>
      <c r="F9" s="4">
        <v>0</v>
      </c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/>
      <c r="D10" s="4">
        <v>0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v>0</v>
      </c>
      <c r="M11" s="4">
        <v>4.0000000000000002E-4</v>
      </c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>
        <v>0</v>
      </c>
      <c r="K12" s="4">
        <v>2.9999999999999997E-4</v>
      </c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>
        <v>5.0000000000000001E-4</v>
      </c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>
        <v>2.9999999999999997E-4</v>
      </c>
      <c r="D14" s="4"/>
      <c r="E14" s="4"/>
      <c r="F14" s="4"/>
      <c r="G14" s="4"/>
      <c r="H14" s="4">
        <v>0</v>
      </c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>
        <v>0</v>
      </c>
      <c r="C15" s="4"/>
      <c r="D15" s="4"/>
      <c r="E15" s="4">
        <v>0</v>
      </c>
      <c r="F15" s="4">
        <v>1E-3</v>
      </c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/>
      <c r="D16" s="4">
        <v>0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0</v>
      </c>
      <c r="M17" s="4">
        <v>0</v>
      </c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/>
      <c r="J18" s="4">
        <v>0</v>
      </c>
      <c r="K18" s="4">
        <v>2.9999999999999997E-4</v>
      </c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>
        <v>0</v>
      </c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>
        <v>0</v>
      </c>
      <c r="D20" s="4"/>
      <c r="E20" s="4"/>
      <c r="F20" s="4"/>
      <c r="G20" s="4">
        <v>4.0000000000000002E-4</v>
      </c>
      <c r="H20" s="4">
        <v>0</v>
      </c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>
        <v>0</v>
      </c>
      <c r="C21" s="4"/>
      <c r="D21" s="4"/>
      <c r="E21" s="4">
        <v>0</v>
      </c>
      <c r="F21" s="4">
        <v>0</v>
      </c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/>
      <c r="D22" s="4">
        <v>0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5.0000000000000001E-4</v>
      </c>
      <c r="M23" s="4">
        <v>0</v>
      </c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/>
      <c r="J24" s="4">
        <v>4.0000000000000002E-4</v>
      </c>
      <c r="K24" s="4">
        <v>0</v>
      </c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>
        <v>0</v>
      </c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>
        <v>0</v>
      </c>
      <c r="D26" s="4"/>
      <c r="E26" s="4"/>
      <c r="F26" s="4"/>
      <c r="G26" s="4"/>
      <c r="H26" s="4">
        <v>0</v>
      </c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>
        <v>0</v>
      </c>
      <c r="C27" s="4"/>
      <c r="D27" s="4"/>
      <c r="E27" s="4">
        <v>0</v>
      </c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/>
      <c r="D28" s="4">
        <v>0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2.9999999999999997E-4</v>
      </c>
      <c r="M29" s="4">
        <v>2.9999999999999997E-4</v>
      </c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/>
      <c r="J30" s="4">
        <v>2.9999999999999997E-4</v>
      </c>
      <c r="K30" s="4">
        <v>0</v>
      </c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>
        <v>5.0000000000000001E-4</v>
      </c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>
        <v>0</v>
      </c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>
        <v>0</v>
      </c>
      <c r="C33" s="4"/>
      <c r="D33" s="4"/>
      <c r="E33" s="4">
        <v>4.0000000000000002E-4</v>
      </c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>
        <v>0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4.0000000000000001E-3</v>
      </c>
      <c r="C35" s="3">
        <f t="shared" ref="C35:M35" si="1">MAX(C4:C34)</f>
        <v>2.9999999999999997E-4</v>
      </c>
      <c r="D35" s="3">
        <f t="shared" si="1"/>
        <v>0</v>
      </c>
      <c r="E35" s="3">
        <f t="shared" si="1"/>
        <v>4.0000000000000002E-4</v>
      </c>
      <c r="F35" s="3">
        <f t="shared" si="1"/>
        <v>1E-3</v>
      </c>
      <c r="G35" s="3">
        <f t="shared" si="1"/>
        <v>4.0000000000000002E-4</v>
      </c>
      <c r="H35" s="3">
        <f t="shared" si="1"/>
        <v>2.9999999999999997E-4</v>
      </c>
      <c r="I35" s="3">
        <f t="shared" si="1"/>
        <v>5.0000000000000001E-4</v>
      </c>
      <c r="J35" s="3">
        <f t="shared" si="1"/>
        <v>4.0000000000000002E-4</v>
      </c>
      <c r="K35" s="3">
        <f t="shared" si="1"/>
        <v>2.9999999999999997E-4</v>
      </c>
      <c r="L35" s="3">
        <f t="shared" si="1"/>
        <v>5.0000000000000001E-4</v>
      </c>
      <c r="M35" s="3">
        <f t="shared" si="1"/>
        <v>4.0000000000000002E-4</v>
      </c>
    </row>
    <row r="36" spans="1:13" x14ac:dyDescent="0.2">
      <c r="A36" s="2" t="s">
        <v>11</v>
      </c>
      <c r="B36" s="3">
        <f>+AVERAGE(B4:D34)</f>
        <v>2.8666666666666668E-4</v>
      </c>
      <c r="C36" s="3">
        <f t="shared" ref="C36:K36" si="2">+AVERAGE(C4:E34)</f>
        <v>4.6666666666666665E-5</v>
      </c>
      <c r="D36" s="3">
        <f t="shared" si="2"/>
        <v>1E-4</v>
      </c>
      <c r="E36" s="3">
        <f t="shared" si="2"/>
        <v>1.9999999999999998E-4</v>
      </c>
      <c r="F36" s="3">
        <f t="shared" si="2"/>
        <v>1.8888888888888888E-4</v>
      </c>
      <c r="G36" s="3">
        <f t="shared" si="2"/>
        <v>1.5454545454545454E-4</v>
      </c>
      <c r="H36" s="3">
        <f t="shared" si="2"/>
        <v>1.3333333333333334E-4</v>
      </c>
      <c r="I36" s="3">
        <f t="shared" si="2"/>
        <v>1.5333333333333334E-4</v>
      </c>
      <c r="J36" s="3">
        <f t="shared" si="2"/>
        <v>1.5333333333333334E-4</v>
      </c>
      <c r="K36" s="3">
        <f t="shared" si="2"/>
        <v>1.5333333333333334E-4</v>
      </c>
      <c r="L36" s="3"/>
      <c r="M36" s="3"/>
    </row>
    <row r="37" spans="1:13" x14ac:dyDescent="0.2">
      <c r="A37" t="s">
        <v>1</v>
      </c>
      <c r="B37" s="3">
        <f>MAX(B4:M34)</f>
        <v>4.0000000000000001E-3</v>
      </c>
      <c r="D37" t="s">
        <v>2</v>
      </c>
      <c r="E37" s="3">
        <f>AVERAGE(B4:M34)</f>
        <v>1.9259259259259259E-4</v>
      </c>
      <c r="G37" t="s">
        <v>3</v>
      </c>
      <c r="H37" s="3">
        <f>STDEV(B4:M34)</f>
        <v>5.6730140797574692E-4</v>
      </c>
      <c r="J37" t="s">
        <v>4</v>
      </c>
      <c r="K37">
        <f>COUNT(B4:M34)</f>
        <v>54</v>
      </c>
    </row>
    <row r="38" spans="1:13" x14ac:dyDescent="0.2">
      <c r="A38" s="2" t="s">
        <v>12</v>
      </c>
      <c r="B38" s="3">
        <f>MAX(B36:K36)</f>
        <v>2.8666666666666668E-4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4</v>
      </c>
      <c r="D39">
        <f t="shared" si="3"/>
        <v>6</v>
      </c>
      <c r="E39">
        <f t="shared" si="3"/>
        <v>5</v>
      </c>
      <c r="F39">
        <f t="shared" si="3"/>
        <v>3</v>
      </c>
      <c r="G39">
        <f t="shared" si="3"/>
        <v>1</v>
      </c>
      <c r="H39">
        <f t="shared" si="3"/>
        <v>5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1" sqref="M11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8</v>
      </c>
    </row>
    <row r="2" spans="1:13" x14ac:dyDescent="0.2">
      <c r="E2" t="s">
        <v>7</v>
      </c>
    </row>
    <row r="3" spans="1:13" x14ac:dyDescent="0.2">
      <c r="B3" s="1">
        <v>42005</v>
      </c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1:13" x14ac:dyDescent="0.2">
      <c r="A4">
        <v>1</v>
      </c>
      <c r="B4" s="4"/>
      <c r="C4" s="4"/>
      <c r="D4" s="4">
        <v>0</v>
      </c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0</v>
      </c>
      <c r="M5" s="4">
        <v>0</v>
      </c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>
        <v>2.9999999999999997E-4</v>
      </c>
      <c r="K6" s="4">
        <v>0</v>
      </c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>
        <v>2.9999999999999997E-4</v>
      </c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>
        <v>5.0000000000000001E-4</v>
      </c>
      <c r="D8" s="4"/>
      <c r="E8" s="4"/>
      <c r="F8" s="4"/>
      <c r="G8" s="4">
        <v>2.9999999999999997E-4</v>
      </c>
      <c r="H8" s="4">
        <v>0</v>
      </c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>
        <v>4.0000000000000002E-4</v>
      </c>
      <c r="C9" s="4"/>
      <c r="D9" s="4"/>
      <c r="E9" s="4">
        <v>0</v>
      </c>
      <c r="F9" s="4">
        <v>0</v>
      </c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/>
      <c r="D10" s="4">
        <v>2.9999999999999997E-4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v>0</v>
      </c>
      <c r="M11" s="4">
        <v>4.0000000000000002E-4</v>
      </c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>
        <v>0</v>
      </c>
      <c r="K12" s="4">
        <v>5.0000000000000001E-4</v>
      </c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>
        <v>5.0000000000000001E-4</v>
      </c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>
        <v>4.0000000000000002E-4</v>
      </c>
      <c r="D14" s="4"/>
      <c r="E14" s="4"/>
      <c r="F14" s="4"/>
      <c r="G14" s="4">
        <v>4.0000000000000002E-4</v>
      </c>
      <c r="H14" s="4">
        <v>0</v>
      </c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>
        <v>0</v>
      </c>
      <c r="C15" s="4"/>
      <c r="D15" s="4"/>
      <c r="E15" s="4">
        <v>0</v>
      </c>
      <c r="F15" s="4">
        <v>0</v>
      </c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/>
      <c r="D16" s="4">
        <v>0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0</v>
      </c>
      <c r="M17" s="4">
        <v>0</v>
      </c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/>
      <c r="J18" s="4">
        <v>2.9999999999999997E-4</v>
      </c>
      <c r="K18" s="4">
        <v>8.0000000000000004E-4</v>
      </c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>
        <v>2.0000000000000001E-4</v>
      </c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>
        <v>0</v>
      </c>
      <c r="D20" s="4"/>
      <c r="E20" s="4"/>
      <c r="F20" s="4"/>
      <c r="G20" s="4">
        <v>2.0000000000000001E-4</v>
      </c>
      <c r="H20" s="4">
        <v>0</v>
      </c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>
        <v>4.0000000000000002E-4</v>
      </c>
      <c r="C21" s="4"/>
      <c r="D21" s="4"/>
      <c r="E21" s="4">
        <v>0</v>
      </c>
      <c r="F21" s="4">
        <v>0</v>
      </c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/>
      <c r="D22" s="4">
        <v>2.9999999999999997E-4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6.9999999999999999E-4</v>
      </c>
      <c r="M23" s="4">
        <v>2.9999999999999997E-4</v>
      </c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/>
      <c r="J24" s="4">
        <v>0</v>
      </c>
      <c r="K24" s="4">
        <v>0</v>
      </c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>
        <v>0</v>
      </c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>
        <v>0</v>
      </c>
      <c r="D26" s="4"/>
      <c r="E26" s="4"/>
      <c r="F26" s="4"/>
      <c r="G26" s="4">
        <v>2.9999999999999997E-4</v>
      </c>
      <c r="H26" s="4">
        <v>0</v>
      </c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>
        <v>0</v>
      </c>
      <c r="C27" s="4"/>
      <c r="D27" s="4"/>
      <c r="E27" s="4">
        <v>2.9999999999999997E-4</v>
      </c>
      <c r="F27" s="4">
        <v>0</v>
      </c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/>
      <c r="D28" s="4">
        <v>0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0</v>
      </c>
      <c r="M29" s="4">
        <v>0</v>
      </c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/>
      <c r="J30" s="4">
        <v>2.0000000000000001E-4</v>
      </c>
      <c r="K30" s="4">
        <v>0</v>
      </c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>
        <v>0</v>
      </c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>
        <v>0</v>
      </c>
      <c r="H32" s="4">
        <v>2.9999999999999997E-4</v>
      </c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>
        <v>5.0000000000000001E-4</v>
      </c>
      <c r="C33" s="4"/>
      <c r="D33" s="4"/>
      <c r="E33" s="4">
        <v>0</v>
      </c>
      <c r="F33" s="4">
        <v>0</v>
      </c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>
        <v>2.9999999999999997E-4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5.0000000000000001E-4</v>
      </c>
      <c r="C35" s="3">
        <f t="shared" ref="C35:M35" si="1">MAX(C4:C34)</f>
        <v>5.0000000000000001E-4</v>
      </c>
      <c r="D35" s="3">
        <f t="shared" si="1"/>
        <v>2.9999999999999997E-4</v>
      </c>
      <c r="E35" s="3">
        <f t="shared" si="1"/>
        <v>2.9999999999999997E-4</v>
      </c>
      <c r="F35" s="3">
        <f t="shared" si="1"/>
        <v>0</v>
      </c>
      <c r="G35" s="3">
        <f t="shared" si="1"/>
        <v>4.0000000000000002E-4</v>
      </c>
      <c r="H35" s="3">
        <f t="shared" si="1"/>
        <v>2.9999999999999997E-4</v>
      </c>
      <c r="I35" s="3">
        <f t="shared" si="1"/>
        <v>5.0000000000000001E-4</v>
      </c>
      <c r="J35" s="3">
        <f t="shared" si="1"/>
        <v>2.9999999999999997E-4</v>
      </c>
      <c r="K35" s="3">
        <f t="shared" si="1"/>
        <v>8.0000000000000004E-4</v>
      </c>
      <c r="L35" s="3">
        <f t="shared" si="1"/>
        <v>6.9999999999999999E-4</v>
      </c>
      <c r="M35" s="3">
        <f t="shared" si="1"/>
        <v>4.0000000000000002E-4</v>
      </c>
    </row>
    <row r="36" spans="1:13" x14ac:dyDescent="0.2">
      <c r="A36" s="2" t="s">
        <v>11</v>
      </c>
      <c r="B36" s="3">
        <f>+AVERAGE(B4:D34)</f>
        <v>2.0666666666666666E-4</v>
      </c>
      <c r="C36" s="3">
        <f t="shared" ref="C36:K36" si="2">+AVERAGE(C4:E34)</f>
        <v>1.3999999999999999E-4</v>
      </c>
      <c r="D36" s="3">
        <f t="shared" si="2"/>
        <v>7.4999999999999993E-5</v>
      </c>
      <c r="E36" s="3">
        <f t="shared" si="2"/>
        <v>9.9999999999999991E-5</v>
      </c>
      <c r="F36" s="3">
        <f t="shared" si="2"/>
        <v>9.9999999999999991E-5</v>
      </c>
      <c r="G36" s="3">
        <f t="shared" si="2"/>
        <v>1.6666666666666666E-4</v>
      </c>
      <c r="H36" s="3">
        <f t="shared" si="2"/>
        <v>1.3999999999999999E-4</v>
      </c>
      <c r="I36" s="3">
        <f t="shared" si="2"/>
        <v>2.0666666666666666E-4</v>
      </c>
      <c r="J36" s="3">
        <f t="shared" si="2"/>
        <v>1.8666666666666666E-4</v>
      </c>
      <c r="K36" s="3">
        <f t="shared" si="2"/>
        <v>1.8000000000000001E-4</v>
      </c>
      <c r="L36" s="3"/>
      <c r="M36" s="3"/>
    </row>
    <row r="37" spans="1:13" x14ac:dyDescent="0.2">
      <c r="A37" t="s">
        <v>1</v>
      </c>
      <c r="B37" s="3">
        <f>MAX(B4:M34)</f>
        <v>8.0000000000000004E-4</v>
      </c>
      <c r="D37" t="s">
        <v>2</v>
      </c>
      <c r="E37" s="3">
        <f>AVERAGE(B4:M34)</f>
        <v>1.5666666666666666E-4</v>
      </c>
      <c r="G37" t="s">
        <v>3</v>
      </c>
      <c r="H37" s="3">
        <f>STDEV(B4:M34)</f>
        <v>2.0860039380064766E-4</v>
      </c>
      <c r="J37" t="s">
        <v>4</v>
      </c>
      <c r="K37">
        <f>COUNT(B4:M34)</f>
        <v>60</v>
      </c>
    </row>
    <row r="38" spans="1:13" x14ac:dyDescent="0.2">
      <c r="A38" s="2" t="s">
        <v>12</v>
      </c>
      <c r="B38" s="3">
        <f>MAX(B36:K36)</f>
        <v>2.0666666666666666E-4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4</v>
      </c>
      <c r="D39">
        <f t="shared" si="3"/>
        <v>6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5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M30" sqref="M30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9</v>
      </c>
    </row>
    <row r="2" spans="1:13" x14ac:dyDescent="0.2">
      <c r="E2" t="s">
        <v>7</v>
      </c>
    </row>
    <row r="3" spans="1:13" x14ac:dyDescent="0.2">
      <c r="B3" s="1">
        <v>42005</v>
      </c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1:13" x14ac:dyDescent="0.2">
      <c r="A4">
        <v>1</v>
      </c>
      <c r="B4" s="4"/>
      <c r="C4" s="4"/>
      <c r="D4" s="4">
        <v>5.5999999999999999E-3</v>
      </c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7.7999999999999996E-3</v>
      </c>
      <c r="M5" s="4">
        <v>2.9999999999999997E-4</v>
      </c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>
        <v>3.3999999999999998E-3</v>
      </c>
      <c r="K6" s="4">
        <v>0</v>
      </c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>
        <v>8.9999999999999998E-4</v>
      </c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>
        <v>1.1999999999999999E-3</v>
      </c>
      <c r="D8" s="4"/>
      <c r="E8" s="4"/>
      <c r="F8" s="4"/>
      <c r="G8" s="4">
        <v>8.0000000000000004E-4</v>
      </c>
      <c r="H8" s="4">
        <v>2.0999999999999999E-3</v>
      </c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>
        <v>5.9999999999999995E-4</v>
      </c>
      <c r="C9" s="4"/>
      <c r="D9" s="4"/>
      <c r="E9" s="4">
        <v>4.5999999999999999E-3</v>
      </c>
      <c r="F9" s="4">
        <v>5.0000000000000001E-4</v>
      </c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/>
      <c r="D10" s="4">
        <v>1.5100000000000001E-2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v>1.2999999999999999E-3</v>
      </c>
      <c r="M11" s="4">
        <v>2.9999999999999997E-4</v>
      </c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>
        <v>2.9999999999999997E-4</v>
      </c>
      <c r="K12" s="4">
        <v>3.8999999999999998E-3</v>
      </c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>
        <v>3.8999999999999998E-3</v>
      </c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>
        <v>1.1999999999999999E-3</v>
      </c>
      <c r="D14" s="4"/>
      <c r="E14" s="4"/>
      <c r="F14" s="4"/>
      <c r="G14" s="4">
        <v>1.2999999999999999E-3</v>
      </c>
      <c r="H14" s="4">
        <v>1.1999999999999999E-3</v>
      </c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>
        <v>5.3E-3</v>
      </c>
      <c r="C15" s="4"/>
      <c r="D15" s="4"/>
      <c r="E15" s="4">
        <v>2.9999999999999997E-4</v>
      </c>
      <c r="F15" s="4">
        <v>5.0000000000000001E-3</v>
      </c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/>
      <c r="D16" s="4">
        <v>2.3999999999999998E-3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0</v>
      </c>
      <c r="M17" s="4">
        <v>0</v>
      </c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/>
      <c r="J18" s="4">
        <v>5.0000000000000001E-4</v>
      </c>
      <c r="K18" s="4">
        <v>1.6000000000000001E-3</v>
      </c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>
        <v>2.0000000000000001E-4</v>
      </c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>
        <v>3.6900000000000002E-2</v>
      </c>
      <c r="D20" s="4"/>
      <c r="E20" s="4"/>
      <c r="F20" s="4"/>
      <c r="G20" s="4">
        <v>1.6199999999999999E-2</v>
      </c>
      <c r="H20" s="4">
        <v>1.6000000000000001E-3</v>
      </c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>
        <v>8.0000000000000004E-4</v>
      </c>
      <c r="C21" s="4"/>
      <c r="D21" s="4"/>
      <c r="E21" s="4">
        <v>2.8E-3</v>
      </c>
      <c r="F21" s="4">
        <v>1.5E-3</v>
      </c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/>
      <c r="D22" s="4">
        <v>6.9999999999999999E-4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2.7000000000000001E-3</v>
      </c>
      <c r="M23" s="4">
        <v>0</v>
      </c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/>
      <c r="J24" s="4">
        <v>4.0000000000000002E-4</v>
      </c>
      <c r="K24" s="4">
        <v>7.7999999999999996E-3</v>
      </c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>
        <v>5.9999999999999995E-4</v>
      </c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>
        <v>6.9999999999999999E-4</v>
      </c>
      <c r="D26" s="4"/>
      <c r="E26" s="4"/>
      <c r="F26" s="4"/>
      <c r="G26" s="4">
        <v>3.8999999999999998E-3</v>
      </c>
      <c r="H26" s="4">
        <v>1.4E-3</v>
      </c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>
        <v>2.3999999999999998E-3</v>
      </c>
      <c r="C27" s="4"/>
      <c r="D27" s="4"/>
      <c r="E27" s="4">
        <v>3.5999999999999999E-3</v>
      </c>
      <c r="F27" s="4">
        <v>2.9999999999999997E-4</v>
      </c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/>
      <c r="D28" s="4">
        <v>1.6999999999999999E-3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2.9000000000000001E-2</v>
      </c>
      <c r="M29" s="4">
        <v>5.0000000000000001E-4</v>
      </c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/>
      <c r="J30" s="4">
        <v>3.3999999999999998E-3</v>
      </c>
      <c r="K30" s="4">
        <v>1.9E-2</v>
      </c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>
        <v>6.9999999999999999E-4</v>
      </c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>
        <v>1.1999999999999999E-3</v>
      </c>
      <c r="H32" s="4">
        <v>1.1999999999999999E-3</v>
      </c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>
        <v>1E-3</v>
      </c>
      <c r="C33" s="4"/>
      <c r="D33" s="4"/>
      <c r="E33" s="4">
        <v>1.78E-2</v>
      </c>
      <c r="F33" s="4">
        <v>4.0000000000000002E-4</v>
      </c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>
        <v>1.5E-3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5.3E-3</v>
      </c>
      <c r="C35" s="3">
        <f t="shared" ref="C35:M35" si="1">MAX(C4:C34)</f>
        <v>3.6900000000000002E-2</v>
      </c>
      <c r="D35" s="3">
        <f t="shared" si="1"/>
        <v>1.5100000000000001E-2</v>
      </c>
      <c r="E35" s="3">
        <f t="shared" si="1"/>
        <v>1.78E-2</v>
      </c>
      <c r="F35" s="3">
        <f t="shared" si="1"/>
        <v>5.0000000000000001E-3</v>
      </c>
      <c r="G35" s="3">
        <f t="shared" si="1"/>
        <v>1.6199999999999999E-2</v>
      </c>
      <c r="H35" s="3">
        <f t="shared" si="1"/>
        <v>2.0999999999999999E-3</v>
      </c>
      <c r="I35" s="3">
        <f t="shared" si="1"/>
        <v>3.8999999999999998E-3</v>
      </c>
      <c r="J35" s="3">
        <f t="shared" si="1"/>
        <v>3.3999999999999998E-3</v>
      </c>
      <c r="K35" s="3">
        <f t="shared" si="1"/>
        <v>1.9E-2</v>
      </c>
      <c r="L35" s="3">
        <f t="shared" si="1"/>
        <v>2.9000000000000001E-2</v>
      </c>
      <c r="M35" s="3">
        <f t="shared" si="1"/>
        <v>5.0000000000000001E-4</v>
      </c>
    </row>
    <row r="36" spans="1:13" x14ac:dyDescent="0.2">
      <c r="A36" s="2" t="s">
        <v>11</v>
      </c>
      <c r="B36" s="3">
        <f>+AVERAGE(B4:D34)</f>
        <v>5.1400000000000005E-3</v>
      </c>
      <c r="C36" s="3">
        <f t="shared" ref="C36:K36" si="2">+AVERAGE(C4:E34)</f>
        <v>6.4066666666666673E-3</v>
      </c>
      <c r="D36" s="3">
        <f t="shared" si="2"/>
        <v>3.9875000000000006E-3</v>
      </c>
      <c r="E36" s="3">
        <f t="shared" si="2"/>
        <v>4.0133333333333332E-3</v>
      </c>
      <c r="F36" s="3">
        <f t="shared" si="2"/>
        <v>2.5733333333333329E-3</v>
      </c>
      <c r="G36" s="3">
        <f t="shared" si="2"/>
        <v>2.48E-3</v>
      </c>
      <c r="H36" s="3">
        <f t="shared" si="2"/>
        <v>1.4533333333333332E-3</v>
      </c>
      <c r="I36" s="3">
        <f t="shared" si="2"/>
        <v>3.1066666666666669E-3</v>
      </c>
      <c r="J36" s="3">
        <f t="shared" si="2"/>
        <v>5.4066666666666673E-3</v>
      </c>
      <c r="K36" s="3">
        <f t="shared" si="2"/>
        <v>4.9466666666666669E-3</v>
      </c>
      <c r="L36" s="3"/>
      <c r="M36" s="3"/>
    </row>
    <row r="37" spans="1:13" x14ac:dyDescent="0.2">
      <c r="A37" t="s">
        <v>1</v>
      </c>
      <c r="B37" s="3">
        <f>MAX(B4:M34)</f>
        <v>3.6900000000000002E-2</v>
      </c>
      <c r="D37" t="s">
        <v>2</v>
      </c>
      <c r="E37" s="3">
        <f>AVERAGE(B4:M34)</f>
        <v>3.8883333333333344E-3</v>
      </c>
      <c r="G37" t="s">
        <v>3</v>
      </c>
      <c r="H37" s="3">
        <f>STDEV(B4:M34)</f>
        <v>6.9327298330349712E-3</v>
      </c>
      <c r="J37" t="s">
        <v>4</v>
      </c>
      <c r="K37">
        <f>COUNT(B4:M34)</f>
        <v>60</v>
      </c>
    </row>
    <row r="38" spans="1:13" x14ac:dyDescent="0.2">
      <c r="A38" s="2" t="s">
        <v>12</v>
      </c>
      <c r="B38" s="3">
        <f>MAX(B36:K36)</f>
        <v>6.4066666666666673E-3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4</v>
      </c>
      <c r="D39">
        <f t="shared" si="3"/>
        <v>6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5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7" sqref="O17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10</v>
      </c>
    </row>
    <row r="2" spans="1:13" x14ac:dyDescent="0.2">
      <c r="E2" t="s">
        <v>7</v>
      </c>
    </row>
    <row r="3" spans="1:13" x14ac:dyDescent="0.2">
      <c r="B3" s="1">
        <v>42005</v>
      </c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1:13" x14ac:dyDescent="0.2">
      <c r="A4">
        <v>1</v>
      </c>
      <c r="B4" s="4"/>
      <c r="C4" s="4"/>
      <c r="D4" s="4">
        <v>5.1999999999999998E-3</v>
      </c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7.0000000000000001E-3</v>
      </c>
      <c r="M5" s="4">
        <v>4.0000000000000002E-4</v>
      </c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>
        <v>3.5999999999999999E-3</v>
      </c>
      <c r="K6" s="4">
        <v>0</v>
      </c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>
        <v>1.1000000000000001E-3</v>
      </c>
      <c r="D8" s="4"/>
      <c r="E8" s="4"/>
      <c r="F8" s="4"/>
      <c r="G8" s="4"/>
      <c r="H8" s="4">
        <v>2.3E-3</v>
      </c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>
        <v>5.9999999999999995E-4</v>
      </c>
      <c r="C9" s="4"/>
      <c r="D9" s="4"/>
      <c r="E9" s="4">
        <v>8.0000000000000004E-4</v>
      </c>
      <c r="F9" s="4">
        <v>5.0000000000000001E-4</v>
      </c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/>
      <c r="D10" s="4">
        <v>1.46E-2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v>1.1999999999999999E-3</v>
      </c>
      <c r="M11" s="4">
        <v>5.0000000000000001E-4</v>
      </c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>
        <v>2.9999999999999997E-4</v>
      </c>
      <c r="K12" s="4">
        <v>4.1999999999999997E-3</v>
      </c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>
        <v>3.8E-3</v>
      </c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>
        <v>1.1999999999999999E-3</v>
      </c>
      <c r="D14" s="4"/>
      <c r="E14" s="4"/>
      <c r="F14" s="4"/>
      <c r="G14" s="4">
        <v>1.5E-3</v>
      </c>
      <c r="H14" s="4">
        <v>1.1000000000000001E-3</v>
      </c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 t="s">
        <v>13</v>
      </c>
      <c r="F15" s="4">
        <v>4.8999999999999998E-3</v>
      </c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/>
      <c r="D16" s="4">
        <v>2.3E-3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0</v>
      </c>
      <c r="M17" s="4">
        <v>2.0000000000000001E-4</v>
      </c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/>
      <c r="J18" s="4">
        <v>4.0000000000000002E-4</v>
      </c>
      <c r="K18" s="4">
        <v>1.8E-3</v>
      </c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>
        <v>2.9999999999999997E-4</v>
      </c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>
        <v>3.1399999999999997E-2</v>
      </c>
      <c r="D20" s="4"/>
      <c r="E20" s="4"/>
      <c r="F20" s="4"/>
      <c r="G20" s="4">
        <v>1.52E-2</v>
      </c>
      <c r="H20" s="4">
        <v>1.5E-3</v>
      </c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>
        <v>8.0000000000000004E-4</v>
      </c>
      <c r="C21" s="4"/>
      <c r="D21" s="4"/>
      <c r="E21" s="4"/>
      <c r="F21" s="4">
        <v>1.1000000000000001E-3</v>
      </c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/>
      <c r="D22" s="4">
        <v>2.9999999999999997E-4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2.7000000000000001E-3</v>
      </c>
      <c r="M23" s="4">
        <v>2.9999999999999997E-4</v>
      </c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/>
      <c r="J24" s="4"/>
      <c r="K24" s="4">
        <v>8.0000000000000002E-3</v>
      </c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>
        <v>5.9999999999999995E-4</v>
      </c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>
        <v>6.9999999999999999E-4</v>
      </c>
      <c r="D26" s="4"/>
      <c r="E26" s="4"/>
      <c r="F26" s="4"/>
      <c r="G26" s="4">
        <v>3.2000000000000002E-3</v>
      </c>
      <c r="H26" s="4">
        <v>1.4E-3</v>
      </c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>
        <v>2.2000000000000001E-3</v>
      </c>
      <c r="C27" s="4"/>
      <c r="D27" s="4"/>
      <c r="E27" s="4">
        <v>6.4000000000000003E-3</v>
      </c>
      <c r="F27" s="4">
        <v>2.9999999999999997E-4</v>
      </c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/>
      <c r="D28" s="4">
        <v>1.6000000000000001E-3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2.8000000000000001E-2</v>
      </c>
      <c r="M29" s="4">
        <v>8.0000000000000004E-4</v>
      </c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/>
      <c r="J30" s="4">
        <v>4.0000000000000001E-3</v>
      </c>
      <c r="K30" s="4"/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>
        <v>8.9999999999999998E-4</v>
      </c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>
        <v>8.0000000000000004E-4</v>
      </c>
      <c r="H32" s="4">
        <v>1E-3</v>
      </c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>
        <v>8.9999999999999998E-4</v>
      </c>
      <c r="C33" s="4"/>
      <c r="D33" s="4"/>
      <c r="E33" s="4">
        <v>1.7299999999999999E-2</v>
      </c>
      <c r="F33" s="4">
        <v>5.0000000000000001E-4</v>
      </c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>
        <v>3.8999999999999998E-3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2.2000000000000001E-3</v>
      </c>
      <c r="C35" s="3">
        <f t="shared" ref="C35:M35" si="1">MAX(C4:C34)</f>
        <v>3.1399999999999997E-2</v>
      </c>
      <c r="D35" s="3">
        <f t="shared" si="1"/>
        <v>1.46E-2</v>
      </c>
      <c r="E35" s="3">
        <f t="shared" si="1"/>
        <v>1.7299999999999999E-2</v>
      </c>
      <c r="F35" s="3">
        <f t="shared" si="1"/>
        <v>4.8999999999999998E-3</v>
      </c>
      <c r="G35" s="3">
        <f t="shared" si="1"/>
        <v>1.52E-2</v>
      </c>
      <c r="H35" s="3">
        <f t="shared" si="1"/>
        <v>2.3E-3</v>
      </c>
      <c r="I35" s="3">
        <f t="shared" si="1"/>
        <v>3.8E-3</v>
      </c>
      <c r="J35" s="3">
        <f t="shared" si="1"/>
        <v>4.0000000000000001E-3</v>
      </c>
      <c r="K35" s="3">
        <f t="shared" si="1"/>
        <v>8.0000000000000002E-3</v>
      </c>
      <c r="L35" s="3">
        <f t="shared" si="1"/>
        <v>2.8000000000000001E-2</v>
      </c>
      <c r="M35" s="3">
        <f t="shared" si="1"/>
        <v>8.0000000000000004E-4</v>
      </c>
    </row>
    <row r="36" spans="1:13" x14ac:dyDescent="0.2">
      <c r="A36" s="2" t="s">
        <v>11</v>
      </c>
      <c r="B36" s="3">
        <f>+AVERAGE(B4:D34)</f>
        <v>4.7714285714285714E-3</v>
      </c>
      <c r="C36" s="3">
        <f t="shared" ref="C36:K36" si="2">+AVERAGE(C4:E34)</f>
        <v>6.6769230769230768E-3</v>
      </c>
      <c r="D36" s="3">
        <f t="shared" si="2"/>
        <v>4.2642857142857144E-3</v>
      </c>
      <c r="E36" s="3">
        <f t="shared" si="2"/>
        <v>4.3750000000000004E-3</v>
      </c>
      <c r="F36" s="3">
        <f t="shared" si="2"/>
        <v>2.5214285714285716E-3</v>
      </c>
      <c r="G36" s="3">
        <f t="shared" si="2"/>
        <v>2.5846153846153849E-3</v>
      </c>
      <c r="H36" s="3">
        <f t="shared" si="2"/>
        <v>1.6307692307692308E-3</v>
      </c>
      <c r="I36" s="3">
        <f t="shared" si="2"/>
        <v>2.3249999999999998E-3</v>
      </c>
      <c r="J36" s="3">
        <f t="shared" si="2"/>
        <v>4.7076923076923077E-3</v>
      </c>
      <c r="K36" s="3">
        <f t="shared" si="2"/>
        <v>3.9357142857142863E-3</v>
      </c>
      <c r="L36" s="3"/>
      <c r="M36" s="3"/>
    </row>
    <row r="37" spans="1:13" x14ac:dyDescent="0.2">
      <c r="A37" t="s">
        <v>1</v>
      </c>
      <c r="B37" s="3">
        <f>MAX(B4:M34)</f>
        <v>3.1399999999999997E-2</v>
      </c>
      <c r="D37" t="s">
        <v>2</v>
      </c>
      <c r="E37" s="3">
        <f>AVERAGE(B4:M34)</f>
        <v>3.6905660377358489E-3</v>
      </c>
      <c r="G37" t="s">
        <v>3</v>
      </c>
      <c r="H37" s="3">
        <f>STDEV(B4:M34)</f>
        <v>6.4038829612300119E-3</v>
      </c>
      <c r="J37" t="s">
        <v>4</v>
      </c>
      <c r="K37">
        <f>COUNT(B4:M34)</f>
        <v>53</v>
      </c>
    </row>
    <row r="38" spans="1:13" x14ac:dyDescent="0.2">
      <c r="A38" s="2" t="s">
        <v>12</v>
      </c>
      <c r="B38" s="3">
        <f>MAX(B36:K36)</f>
        <v>6.6769230769230768E-3</v>
      </c>
    </row>
    <row r="39" spans="1:13" x14ac:dyDescent="0.2">
      <c r="A39" s="2" t="s">
        <v>6</v>
      </c>
      <c r="B39">
        <f t="shared" ref="B39:M39" si="3">COUNT(B4:B34)</f>
        <v>4</v>
      </c>
      <c r="C39">
        <f t="shared" si="3"/>
        <v>4</v>
      </c>
      <c r="D39">
        <f t="shared" si="3"/>
        <v>6</v>
      </c>
      <c r="E39">
        <f t="shared" si="3"/>
        <v>3</v>
      </c>
      <c r="F39">
        <f t="shared" si="3"/>
        <v>5</v>
      </c>
      <c r="G39">
        <f t="shared" si="3"/>
        <v>4</v>
      </c>
      <c r="H39">
        <f t="shared" si="3"/>
        <v>5</v>
      </c>
      <c r="I39">
        <f t="shared" si="3"/>
        <v>4</v>
      </c>
      <c r="J39">
        <f t="shared" si="3"/>
        <v>4</v>
      </c>
      <c r="K39">
        <f t="shared" si="3"/>
        <v>4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Baker Lead</vt:lpstr>
      <vt:lpstr>Capitol Lead</vt:lpstr>
      <vt:lpstr>Laplace 1 Lead</vt:lpstr>
      <vt:lpstr>Laplace 2 Lead</vt:lpstr>
    </vt:vector>
  </TitlesOfParts>
  <Company>LDEQ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Wafer</dc:creator>
  <cp:lastModifiedBy>Helpline</cp:lastModifiedBy>
  <cp:lastPrinted>2014-12-11T16:27:56Z</cp:lastPrinted>
  <dcterms:created xsi:type="dcterms:W3CDTF">2002-02-18T16:37:38Z</dcterms:created>
  <dcterms:modified xsi:type="dcterms:W3CDTF">2016-09-13T17:40:26Z</dcterms:modified>
</cp:coreProperties>
</file>