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defaultThemeVersion="124226"/>
  <workbookProtection workbookPassword="94CD" lockStructure="1"/>
  <bookViews>
    <workbookView xWindow="96" yWindow="372" windowWidth="19008" windowHeight="7008"/>
  </bookViews>
  <sheets>
    <sheet name="RF-105 Payment Request" sheetId="1" r:id="rId1"/>
    <sheet name="RF-105(a) Construction Requests" sheetId="6" r:id="rId2"/>
    <sheet name="Invoice Worksheet" sheetId="5" r:id="rId3"/>
    <sheet name="RF-107 Rebudget" sheetId="8" r:id="rId4"/>
  </sheets>
  <definedNames>
    <definedName name="PaymentType">'RF-105 Payment Request'!$I$7:$I$8</definedName>
  </definedNames>
  <calcPr calcId="145621"/>
</workbook>
</file>

<file path=xl/calcChain.xml><?xml version="1.0" encoding="utf-8"?>
<calcChain xmlns="http://schemas.openxmlformats.org/spreadsheetml/2006/main">
  <c r="G8" i="5" l="1"/>
  <c r="G7" i="5"/>
  <c r="G6" i="5"/>
  <c r="G5" i="5"/>
  <c r="G4" i="5"/>
  <c r="F7" i="6"/>
  <c r="A7" i="6"/>
  <c r="I22" i="6" l="1"/>
  <c r="F24" i="8" l="1"/>
  <c r="C19" i="8"/>
  <c r="H19" i="8" s="1"/>
  <c r="C20" i="8"/>
  <c r="H20" i="8" s="1"/>
  <c r="C21" i="8"/>
  <c r="C22" i="8"/>
  <c r="H22" i="8" s="1"/>
  <c r="C23" i="8"/>
  <c r="H23" i="8" s="1"/>
  <c r="C18" i="8"/>
  <c r="H18" i="8" s="1"/>
  <c r="H14" i="8"/>
  <c r="C14" i="8"/>
  <c r="H13" i="8"/>
  <c r="C13" i="8"/>
  <c r="H12" i="8"/>
  <c r="C12" i="8"/>
  <c r="C11" i="8"/>
  <c r="D7" i="8"/>
  <c r="A7" i="8"/>
  <c r="H21" i="8"/>
  <c r="A15" i="8" l="1"/>
  <c r="H25" i="8"/>
  <c r="C25" i="8"/>
  <c r="I8" i="6"/>
  <c r="I7" i="6"/>
  <c r="D7" i="6"/>
  <c r="E8" i="5"/>
  <c r="E7" i="5"/>
  <c r="E6" i="5"/>
  <c r="E5" i="5"/>
  <c r="C8" i="5"/>
  <c r="C7" i="5"/>
  <c r="C6" i="5"/>
  <c r="C5" i="5"/>
  <c r="I20" i="6" l="1"/>
  <c r="G24" i="6"/>
  <c r="G18" i="1" s="1"/>
  <c r="E24" i="6"/>
  <c r="E18" i="1" s="1"/>
  <c r="E4" i="5" s="1"/>
  <c r="C24" i="6"/>
  <c r="C4" i="5" s="1"/>
  <c r="I21" i="6"/>
  <c r="I19" i="6"/>
  <c r="I18" i="6"/>
  <c r="H14" i="6"/>
  <c r="C14" i="6"/>
  <c r="H13" i="6"/>
  <c r="C13" i="6"/>
  <c r="H12" i="6"/>
  <c r="C12" i="6"/>
  <c r="C11" i="6"/>
  <c r="I9" i="6"/>
  <c r="G9" i="6"/>
  <c r="A10" i="6" s="1"/>
  <c r="A15" i="6" l="1"/>
  <c r="I24" i="6"/>
  <c r="G10" i="5"/>
  <c r="E10" i="5"/>
  <c r="C10" i="5"/>
  <c r="I8" i="5"/>
  <c r="I7" i="5"/>
  <c r="I6" i="5"/>
  <c r="I5" i="5"/>
  <c r="I4" i="5"/>
  <c r="A9" i="5" l="1"/>
  <c r="I10" i="5"/>
  <c r="I19" i="1"/>
  <c r="I20" i="1"/>
  <c r="I22" i="1"/>
  <c r="I23" i="1"/>
  <c r="I18" i="1"/>
  <c r="A24" i="1" l="1"/>
  <c r="G25" i="1"/>
  <c r="E25" i="1"/>
  <c r="I26" i="1" s="1"/>
  <c r="C25" i="1"/>
  <c r="I25" i="1" l="1"/>
  <c r="I30" i="1" s="1"/>
  <c r="I28" i="1" l="1"/>
  <c r="A15" i="1" s="1"/>
</calcChain>
</file>

<file path=xl/comments1.xml><?xml version="1.0" encoding="utf-8"?>
<comments xmlns="http://schemas.openxmlformats.org/spreadsheetml/2006/main">
  <authors>
    <author>Administrator</author>
  </authors>
  <commentList>
    <comment ref="E18" authorId="0">
      <text>
        <r>
          <rPr>
            <b/>
            <sz val="8"/>
            <color indexed="81"/>
            <rFont val="Tahoma"/>
            <family val="2"/>
          </rPr>
          <t>Generated from the RF-105(a) form.</t>
        </r>
      </text>
    </comment>
    <comment ref="G18" authorId="0">
      <text>
        <r>
          <rPr>
            <b/>
            <sz val="8"/>
            <color indexed="81"/>
            <rFont val="Tahoma"/>
            <family val="2"/>
          </rPr>
          <t>Generated from the RF-105(a) form.</t>
        </r>
      </text>
    </comment>
  </commentList>
</comments>
</file>

<file path=xl/comments2.xml><?xml version="1.0" encoding="utf-8"?>
<comments xmlns="http://schemas.openxmlformats.org/spreadsheetml/2006/main">
  <authors>
    <author>Administrator</author>
  </authors>
  <commentList>
    <comment ref="A12" authorId="0">
      <text>
        <r>
          <rPr>
            <sz val="8"/>
            <color indexed="81"/>
            <rFont val="Tahoma"/>
            <family val="2"/>
          </rPr>
          <t xml:space="preserve">Select Invoice Type from provided drop down list.
</t>
        </r>
      </text>
    </comment>
  </commentList>
</comments>
</file>

<file path=xl/comments3.xml><?xml version="1.0" encoding="utf-8"?>
<comments xmlns="http://schemas.openxmlformats.org/spreadsheetml/2006/main">
  <authors>
    <author>Administrator</author>
  </authors>
  <commentList>
    <comment ref="C16" authorId="0">
      <text>
        <r>
          <rPr>
            <b/>
            <sz val="8"/>
            <color indexed="81"/>
            <rFont val="Tahoma"/>
            <family val="2"/>
          </rPr>
          <t>Current Budget Amounts are drawn from values entered on the RF-105 form.</t>
        </r>
      </text>
    </comment>
  </commentList>
</comments>
</file>

<file path=xl/sharedStrings.xml><?xml version="1.0" encoding="utf-8"?>
<sst xmlns="http://schemas.openxmlformats.org/spreadsheetml/2006/main" count="124" uniqueCount="64">
  <si>
    <t>REQUEST FOR REIMBURSEMENT
CLEAN WATER STATE REVOLVING LOAN FUND</t>
  </si>
  <si>
    <t>DEPARTMENT OF ENVIRONMENTAL QUALITY
FINANCIAL SERVICES DIVISION
P.O. BOX 4303
BATON ROUGE, LA  70821-4303</t>
  </si>
  <si>
    <t>PARTIAL:</t>
  </si>
  <si>
    <t>FINAL:</t>
  </si>
  <si>
    <t>PAYMENT TYPE</t>
  </si>
  <si>
    <t>PAYMENT REQUEST #</t>
  </si>
  <si>
    <t>FROM:</t>
  </si>
  <si>
    <t>TO:</t>
  </si>
  <si>
    <t>RECIPIENT COMMUNITY:</t>
  </si>
  <si>
    <t>NAME:</t>
  </si>
  <si>
    <t>PHONE:</t>
  </si>
  <si>
    <t>EMAIL:</t>
  </si>
  <si>
    <t>LINE ITEM
CLASSIFICATION</t>
  </si>
  <si>
    <t>BUDGET
AMOUNT</t>
  </si>
  <si>
    <t>PREVIOUSLY REQUESTED</t>
  </si>
  <si>
    <t>CURRENT AMOUNT REQUESTED</t>
  </si>
  <si>
    <t>TOTAL AMOUNT REQUESTED</t>
  </si>
  <si>
    <t>Construction</t>
  </si>
  <si>
    <t>Engineering Fees</t>
  </si>
  <si>
    <t>Project Inspection</t>
  </si>
  <si>
    <t>Miscellaneous</t>
  </si>
  <si>
    <t>TOTALS:</t>
  </si>
  <si>
    <t>Current Amount Requested</t>
  </si>
  <si>
    <t>LESS
Previous Payments</t>
  </si>
  <si>
    <t>Signature of Engineer 
or Representative</t>
  </si>
  <si>
    <t>Printed Name and Title</t>
  </si>
  <si>
    <t>Signature of
Loan Recipient</t>
  </si>
  <si>
    <t>Date</t>
  </si>
  <si>
    <t>*** THIS SECTION TO BE COMPLETED BY LDEQ ***</t>
  </si>
  <si>
    <t>Date:</t>
  </si>
  <si>
    <t>Percentage of
Loan Completion</t>
  </si>
  <si>
    <t>Contingency</t>
  </si>
  <si>
    <t>Legal/Admin Fees</t>
  </si>
  <si>
    <t>PERIOD COVERED BY THIS REQUEST:</t>
  </si>
  <si>
    <r>
      <rPr>
        <b/>
        <u/>
        <sz val="9"/>
        <color theme="1"/>
        <rFont val="Calibri"/>
        <family val="2"/>
        <scheme val="minor"/>
      </rPr>
      <t>CERTIFICATION:</t>
    </r>
    <r>
      <rPr>
        <b/>
        <sz val="9"/>
        <color theme="1"/>
        <rFont val="Calibri"/>
        <family val="2"/>
        <scheme val="minor"/>
      </rPr>
      <t xml:space="preserve">
As the project engineer, designated representative, and/or loan recipient, I certify the following statements to be true and accurate, to the best of my knowledge:
• The billed costs included in this request are in accordance with the terms of the Loan Agreement.
• This reimbursement represents funds due which have not previously been disbursed.
• An inspection has been performed and all work has been completed in accordance with the terms of the Loan Agreement.
• The project, as completed as of the date of this request, has been constructed in accordance with the approved plans and specifications.
• The undisbursed portion of the loan amount is sufficient to complete the project in accordance with the Loan Agreement and the approved plans and specifications.</t>
    </r>
  </si>
  <si>
    <t>FORM RF-105(a)
Construction</t>
  </si>
  <si>
    <t>CONSTRUCTION PROJECT</t>
  </si>
  <si>
    <t>Vendor</t>
  </si>
  <si>
    <t>Amount</t>
  </si>
  <si>
    <t>Approved By (sign):</t>
  </si>
  <si>
    <t>Reviewed By (sign):</t>
  </si>
  <si>
    <t>Reviewed By (print):</t>
  </si>
  <si>
    <t>Approved By (print)</t>
  </si>
  <si>
    <r>
      <t xml:space="preserve">Invoice Type
</t>
    </r>
    <r>
      <rPr>
        <sz val="8"/>
        <color theme="1"/>
        <rFont val="Calibri"/>
        <family val="2"/>
        <scheme val="minor"/>
      </rPr>
      <t>(select from list)</t>
    </r>
  </si>
  <si>
    <t>Invoice Number</t>
  </si>
  <si>
    <t>DEQ LOAN NUMBER</t>
  </si>
  <si>
    <t>DEQ AIN</t>
  </si>
  <si>
    <t>PAYMENT REQUEST CONTACT</t>
  </si>
  <si>
    <t>REQUEST FOR LOAN REBUDGET
CLEAN WATER STATE REVOLVING LOAN FUND</t>
  </si>
  <si>
    <t>CHANGE
REQUESTED</t>
  </si>
  <si>
    <t>CURRENT
BUDGET AMOUNT</t>
  </si>
  <si>
    <t>AMENDED
BUDGET AMOUNT</t>
  </si>
  <si>
    <t>REBUDGET REQUEST CONTACT</t>
  </si>
  <si>
    <t>REBUDGET REQUEST #</t>
  </si>
  <si>
    <t>Please amend the budget in the Loan Agreement as indicated above. This rebudget amendment is necessary for the following reason:</t>
  </si>
  <si>
    <t>DATE</t>
  </si>
  <si>
    <t>SIGNATURE OF AUTHORIZED COMMUNTIY REPRESENTATIVE</t>
  </si>
  <si>
    <t>ENGINEER'S CERTIFICATION</t>
  </si>
  <si>
    <t>"As engineer for the Borrower in connection with the Project, we hereby certify that the disbursements made in accord with the budget, as here in above amended, will be sufficient to fully complete the Project in accordance with the Plans and Specifications approved and accepted by the Department."</t>
  </si>
  <si>
    <t>SIGNATURE OF ENGINEER</t>
  </si>
  <si>
    <t>PRINTED NAME OF ENGINEER</t>
  </si>
  <si>
    <t>Reason for Request</t>
  </si>
  <si>
    <t>FORM RF-105
(rvsd: 01/17)</t>
  </si>
  <si>
    <t>FORM RF-107
(rvsd: 01/17)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</si>
</sst>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0"/>
      <color theme="1"/>
      <name val="Calibri"/>
      <family val="2"/>
      <scheme val="minor"/>
    </font>
    <font>
      <b/>
      <u/>
      <sz val="10"/>
      <color theme="1"/>
      <name val="Calibri"/>
      <family val="2"/>
      <scheme val="minor"/>
    </font>
    <font>
      <sz val="10"/>
      <color theme="1"/>
      <name val="Calibri"/>
      <family val="2"/>
      <scheme val="minor"/>
    </font>
    <font>
      <b/>
      <sz val="11"/>
      <color theme="1"/>
      <name val="Calibri"/>
      <family val="2"/>
      <scheme val="minor"/>
    </font>
    <font>
      <b/>
      <sz val="9"/>
      <color theme="1"/>
      <name val="Calibri"/>
      <family val="2"/>
      <scheme val="minor"/>
    </font>
    <font>
      <b/>
      <u/>
      <sz val="9"/>
      <color theme="1"/>
      <name val="Calibri"/>
      <family val="2"/>
      <scheme val="minor"/>
    </font>
    <font>
      <sz val="8"/>
      <color theme="1"/>
      <name val="Calibri"/>
      <family val="2"/>
      <scheme val="minor"/>
    </font>
    <font>
      <sz val="8"/>
      <color indexed="81"/>
      <name val="Tahoma"/>
      <family val="2"/>
    </font>
    <font>
      <b/>
      <sz val="8"/>
      <color indexed="81"/>
      <name val="Tahoma"/>
      <family val="2"/>
    </font>
    <font>
      <u/>
      <sz val="11"/>
      <color theme="1"/>
      <name val="Calibri"/>
      <family val="2"/>
      <scheme val="minor"/>
    </font>
  </fonts>
  <fills count="2">
    <fill>
      <patternFill patternType="none"/>
    </fill>
    <fill>
      <patternFill patternType="gray125"/>
    </fill>
  </fills>
  <borders count="58">
    <border>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thin">
        <color indexed="64"/>
      </bottom>
      <diagonal/>
    </border>
    <border>
      <left/>
      <right/>
      <top/>
      <bottom style="thin">
        <color indexed="64"/>
      </bottom>
      <diagonal/>
    </border>
    <border>
      <left style="double">
        <color auto="1"/>
      </left>
      <right style="thin">
        <color indexed="64"/>
      </right>
      <top style="double">
        <color auto="1"/>
      </top>
      <bottom style="thin">
        <color indexed="64"/>
      </bottom>
      <diagonal/>
    </border>
    <border>
      <left/>
      <right style="thin">
        <color indexed="64"/>
      </right>
      <top style="double">
        <color auto="1"/>
      </top>
      <bottom/>
      <diagonal/>
    </border>
    <border>
      <left/>
      <right style="thin">
        <color indexed="64"/>
      </right>
      <top/>
      <bottom/>
      <diagonal/>
    </border>
    <border>
      <left/>
      <right style="thin">
        <color indexed="64"/>
      </right>
      <top/>
      <bottom style="thin">
        <color indexed="64"/>
      </bottom>
      <diagonal/>
    </border>
    <border>
      <left/>
      <right/>
      <top style="double">
        <color auto="1"/>
      </top>
      <bottom style="double">
        <color auto="1"/>
      </bottom>
      <diagonal/>
    </border>
    <border>
      <left style="thin">
        <color indexed="64"/>
      </left>
      <right/>
      <top/>
      <bottom/>
      <diagonal/>
    </border>
    <border>
      <left style="thin">
        <color indexed="64"/>
      </left>
      <right style="thin">
        <color indexed="64"/>
      </right>
      <top style="double">
        <color auto="1"/>
      </top>
      <bottom style="thin">
        <color indexed="64"/>
      </bottom>
      <diagonal/>
    </border>
    <border>
      <left style="thin">
        <color indexed="64"/>
      </left>
      <right/>
      <top style="double">
        <color auto="1"/>
      </top>
      <bottom/>
      <diagonal/>
    </border>
    <border>
      <left style="thin">
        <color indexed="64"/>
      </left>
      <right/>
      <top/>
      <bottom style="thin">
        <color indexed="64"/>
      </bottom>
      <diagonal/>
    </border>
    <border>
      <left/>
      <right style="double">
        <color auto="1"/>
      </right>
      <top/>
      <bottom style="thin">
        <color indexed="64"/>
      </bottom>
      <diagonal/>
    </border>
    <border>
      <left/>
      <right/>
      <top style="thin">
        <color indexed="64"/>
      </top>
      <bottom style="double">
        <color auto="1"/>
      </bottom>
      <diagonal/>
    </border>
    <border>
      <left style="double">
        <color auto="1"/>
      </left>
      <right/>
      <top style="thin">
        <color indexed="64"/>
      </top>
      <bottom style="double">
        <color auto="1"/>
      </bottom>
      <diagonal/>
    </border>
    <border>
      <left/>
      <right style="double">
        <color auto="1"/>
      </right>
      <top style="thin">
        <color indexed="64"/>
      </top>
      <bottom style="double">
        <color auto="1"/>
      </bottom>
      <diagonal/>
    </border>
    <border>
      <left style="thin">
        <color auto="1"/>
      </left>
      <right/>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double">
        <color auto="1"/>
      </bottom>
      <diagonal style="thin">
        <color auto="1"/>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double">
        <color auto="1"/>
      </left>
      <right/>
      <top style="thin">
        <color indexed="64"/>
      </top>
      <bottom/>
      <diagonal/>
    </border>
    <border>
      <left/>
      <right style="double">
        <color auto="1"/>
      </right>
      <top style="thin">
        <color indexed="64"/>
      </top>
      <bottom/>
      <diagonal/>
    </border>
  </borders>
  <cellStyleXfs count="2">
    <xf numFmtId="0" fontId="0" fillId="0" borderId="0"/>
    <xf numFmtId="44" fontId="1" fillId="0" borderId="0" applyFont="0" applyFill="0" applyBorder="0" applyAlignment="0" applyProtection="0"/>
  </cellStyleXfs>
  <cellXfs count="267">
    <xf numFmtId="0" fontId="0" fillId="0" borderId="0" xfId="0"/>
    <xf numFmtId="0" fontId="0" fillId="0" borderId="0" xfId="0" applyFill="1"/>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4" fillId="0" borderId="0" xfId="0" applyFont="1" applyFill="1" applyBorder="1" applyAlignment="1">
      <alignment horizontal="right"/>
    </xf>
    <xf numFmtId="0" fontId="4" fillId="0" borderId="19" xfId="0" applyFont="1" applyFill="1" applyBorder="1" applyAlignment="1">
      <alignment horizontal="right"/>
    </xf>
    <xf numFmtId="0" fontId="4" fillId="0" borderId="32" xfId="0" applyFont="1" applyFill="1" applyBorder="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Fill="1" applyAlignment="1"/>
    <xf numFmtId="0" fontId="0" fillId="0" borderId="0" xfId="0" applyFill="1" applyAlignment="1">
      <alignment horizontal="right"/>
    </xf>
    <xf numFmtId="0" fontId="2" fillId="0" borderId="30" xfId="0" applyFont="1" applyFill="1" applyBorder="1" applyAlignment="1">
      <alignment horizontal="center" vertical="center"/>
    </xf>
    <xf numFmtId="0" fontId="2" fillId="0" borderId="2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4" fillId="0" borderId="19" xfId="0" applyFont="1" applyFill="1" applyBorder="1" applyAlignment="1" applyProtection="1">
      <alignment horizontal="right"/>
    </xf>
    <xf numFmtId="14" fontId="4" fillId="0" borderId="16"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14" fontId="4" fillId="0" borderId="30" xfId="0" applyNumberFormat="1" applyFont="1" applyFill="1" applyBorder="1" applyAlignment="1" applyProtection="1">
      <alignment horizontal="center" vertical="center"/>
    </xf>
    <xf numFmtId="0" fontId="4" fillId="0" borderId="32" xfId="0" applyFont="1" applyFill="1" applyBorder="1" applyAlignment="1" applyProtection="1">
      <alignment vertical="center"/>
    </xf>
    <xf numFmtId="0" fontId="2" fillId="0" borderId="54"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2" fillId="0" borderId="55" xfId="0" applyFont="1" applyFill="1" applyBorder="1" applyAlignment="1" applyProtection="1">
      <alignment horizontal="center" vertical="center" wrapText="1"/>
    </xf>
    <xf numFmtId="0" fontId="0" fillId="0" borderId="0" xfId="0" applyFill="1" applyBorder="1" applyAlignment="1"/>
    <xf numFmtId="0" fontId="0" fillId="0" borderId="46" xfId="0" applyFill="1" applyBorder="1" applyAlignment="1">
      <alignment vertical="center" wrapText="1"/>
    </xf>
    <xf numFmtId="0" fontId="0" fillId="0" borderId="46" xfId="0" applyFill="1" applyBorder="1" applyAlignment="1">
      <alignment vertical="center"/>
    </xf>
    <xf numFmtId="0" fontId="4" fillId="0" borderId="19" xfId="0" applyFont="1" applyFill="1" applyBorder="1" applyAlignment="1" applyProtection="1">
      <alignment horizontal="center" vertical="center"/>
      <protection locked="0"/>
    </xf>
    <xf numFmtId="0" fontId="2" fillId="0" borderId="30" xfId="0" applyFont="1" applyFill="1" applyBorder="1" applyAlignment="1">
      <alignment vertical="center"/>
    </xf>
    <xf numFmtId="14" fontId="4" fillId="0" borderId="16" xfId="0" applyNumberFormat="1" applyFont="1" applyFill="1" applyBorder="1" applyAlignment="1" applyProtection="1">
      <alignment horizontal="center" vertical="center"/>
      <protection locked="0"/>
    </xf>
    <xf numFmtId="14" fontId="4" fillId="0" borderId="30"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xf>
    <xf numFmtId="0" fontId="0" fillId="0" borderId="10" xfId="0" applyFill="1" applyBorder="1" applyAlignment="1">
      <alignment horizontal="center" wrapText="1"/>
    </xf>
    <xf numFmtId="0" fontId="0" fillId="0" borderId="10" xfId="0" applyFill="1" applyBorder="1" applyAlignment="1">
      <alignment horizontal="center"/>
    </xf>
    <xf numFmtId="10" fontId="0" fillId="0" borderId="10" xfId="0" applyNumberFormat="1" applyFill="1" applyBorder="1" applyAlignment="1">
      <alignment horizontal="center"/>
    </xf>
    <xf numFmtId="0" fontId="4" fillId="0" borderId="14"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30" xfId="0" applyFont="1" applyFill="1" applyBorder="1" applyAlignment="1" applyProtection="1">
      <alignment vertical="center"/>
    </xf>
    <xf numFmtId="0" fontId="0" fillId="0" borderId="44" xfId="0" applyFill="1" applyBorder="1" applyAlignment="1"/>
    <xf numFmtId="0" fontId="0" fillId="0" borderId="35" xfId="0" applyFill="1" applyBorder="1" applyAlignment="1"/>
    <xf numFmtId="0" fontId="0" fillId="0" borderId="36" xfId="0" applyFill="1" applyBorder="1" applyAlignment="1"/>
    <xf numFmtId="0" fontId="0" fillId="0" borderId="45" xfId="0" applyBorder="1"/>
    <xf numFmtId="0" fontId="2" fillId="0" borderId="45" xfId="0" applyFont="1" applyFill="1" applyBorder="1" applyAlignment="1" applyProtection="1">
      <alignment vertical="center"/>
    </xf>
    <xf numFmtId="14" fontId="4" fillId="0" borderId="45" xfId="0" applyNumberFormat="1"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4" fillId="0" borderId="57" xfId="0" applyFont="1" applyFill="1" applyBorder="1" applyAlignment="1" applyProtection="1">
      <alignment vertical="center"/>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0" fillId="0" borderId="0" xfId="0" applyBorder="1" applyAlignment="1">
      <alignment horizontal="center"/>
    </xf>
    <xf numFmtId="0" fontId="0" fillId="0" borderId="46" xfId="0" applyBorder="1"/>
    <xf numFmtId="0" fontId="0" fillId="0" borderId="0" xfId="0" applyAlignment="1">
      <alignment wrapText="1"/>
    </xf>
    <xf numFmtId="0" fontId="0" fillId="0" borderId="0" xfId="0" applyFill="1" applyBorder="1" applyAlignment="1">
      <alignment horizontal="center"/>
    </xf>
    <xf numFmtId="0" fontId="0" fillId="0" borderId="19" xfId="0" applyFill="1" applyBorder="1" applyAlignment="1">
      <alignment horizontal="center"/>
    </xf>
    <xf numFmtId="0" fontId="0" fillId="0" borderId="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right"/>
    </xf>
    <xf numFmtId="0" fontId="0" fillId="0" borderId="0" xfId="0" applyFill="1" applyAlignment="1">
      <alignment horizontal="center"/>
    </xf>
    <xf numFmtId="0" fontId="8" fillId="0" borderId="47" xfId="0" applyFont="1" applyFill="1" applyBorder="1" applyAlignment="1">
      <alignment horizontal="center" vertical="top"/>
    </xf>
    <xf numFmtId="0" fontId="0" fillId="0" borderId="45" xfId="0" applyFill="1" applyBorder="1" applyAlignment="1">
      <alignment horizontal="center" vertical="center" wrapText="1"/>
    </xf>
    <xf numFmtId="0" fontId="0" fillId="0" borderId="0" xfId="0" applyFill="1" applyBorder="1" applyAlignment="1">
      <alignment horizontal="center" vertical="center" wrapText="1"/>
    </xf>
    <xf numFmtId="0" fontId="5" fillId="0" borderId="20" xfId="0" applyFont="1" applyFill="1" applyBorder="1" applyAlignment="1">
      <alignment horizontal="center" wrapText="1"/>
    </xf>
    <xf numFmtId="0" fontId="5" fillId="0" borderId="26" xfId="0" applyFont="1" applyFill="1" applyBorder="1" applyAlignment="1">
      <alignment horizontal="center" wrapText="1"/>
    </xf>
    <xf numFmtId="0" fontId="5" fillId="0" borderId="38" xfId="0" applyFont="1" applyFill="1" applyBorder="1" applyAlignment="1">
      <alignment horizontal="center" wrapText="1"/>
    </xf>
    <xf numFmtId="0" fontId="5" fillId="0" borderId="39" xfId="0" applyFont="1" applyFill="1" applyBorder="1" applyAlignment="1">
      <alignment horizontal="center" wrapText="1"/>
    </xf>
    <xf numFmtId="0" fontId="5" fillId="0" borderId="26" xfId="0" applyFont="1" applyFill="1" applyBorder="1" applyAlignment="1">
      <alignment horizontal="center"/>
    </xf>
    <xf numFmtId="0" fontId="5" fillId="0" borderId="39" xfId="0" applyFont="1" applyFill="1" applyBorder="1" applyAlignment="1">
      <alignment horizontal="center"/>
    </xf>
    <xf numFmtId="44" fontId="0" fillId="0" borderId="39" xfId="1" applyFont="1" applyFill="1" applyBorder="1" applyAlignment="1" applyProtection="1">
      <alignment horizontal="center"/>
      <protection locked="0"/>
    </xf>
    <xf numFmtId="44" fontId="0" fillId="0" borderId="39" xfId="1" applyFont="1" applyFill="1" applyBorder="1" applyAlignment="1">
      <alignment horizontal="center"/>
    </xf>
    <xf numFmtId="44" fontId="0" fillId="0" borderId="40" xfId="1" applyFont="1" applyFill="1" applyBorder="1" applyAlignment="1">
      <alignment horizontal="center"/>
    </xf>
    <xf numFmtId="44" fontId="0" fillId="0" borderId="39" xfId="1" applyFont="1" applyFill="1" applyBorder="1" applyAlignment="1" applyProtection="1">
      <alignment horizontal="center"/>
    </xf>
    <xf numFmtId="0" fontId="0" fillId="0" borderId="4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0"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10" xfId="0" applyFont="1" applyFill="1" applyBorder="1" applyAlignment="1">
      <alignment horizontal="right" vertical="center"/>
    </xf>
    <xf numFmtId="0" fontId="4" fillId="0" borderId="19"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2"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4" fillId="0" borderId="35"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2" fillId="0" borderId="25" xfId="0" applyFont="1" applyFill="1" applyBorder="1" applyAlignment="1">
      <alignment horizontal="right" vertical="center"/>
    </xf>
    <xf numFmtId="0" fontId="4" fillId="0" borderId="36" xfId="0" applyFont="1" applyFill="1" applyBorder="1" applyAlignment="1" applyProtection="1">
      <alignment horizontal="center" vertical="center" shrinkToFit="1"/>
      <protection locked="0"/>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4" fillId="0" borderId="50" xfId="0" applyFont="1" applyFill="1" applyBorder="1" applyAlignment="1" applyProtection="1">
      <alignment horizontal="center" vertical="center" shrinkToFit="1"/>
      <protection locked="0"/>
    </xf>
    <xf numFmtId="0" fontId="4" fillId="0" borderId="51" xfId="0" applyFont="1" applyFill="1" applyBorder="1" applyAlignment="1" applyProtection="1">
      <alignment horizontal="center" vertical="center" shrinkToFit="1"/>
      <protection locked="0"/>
    </xf>
    <xf numFmtId="0" fontId="3" fillId="0" borderId="27" xfId="0" applyFont="1" applyFill="1" applyBorder="1" applyAlignment="1">
      <alignment horizontal="center"/>
    </xf>
    <xf numFmtId="0" fontId="3" fillId="0" borderId="21" xfId="0" applyFont="1" applyFill="1" applyBorder="1" applyAlignment="1">
      <alignment horizontal="center"/>
    </xf>
    <xf numFmtId="1" fontId="4" fillId="0" borderId="25" xfId="0" applyNumberFormat="1" applyFont="1" applyFill="1" applyBorder="1" applyAlignment="1" applyProtection="1">
      <alignment horizontal="center" vertical="center"/>
      <protection locked="0"/>
    </xf>
    <xf numFmtId="1" fontId="4" fillId="0" borderId="22" xfId="0" applyNumberFormat="1" applyFont="1" applyFill="1" applyBorder="1" applyAlignment="1" applyProtection="1">
      <alignment horizontal="center" vertical="center"/>
      <protection locked="0"/>
    </xf>
    <xf numFmtId="1" fontId="4" fillId="0" borderId="28" xfId="0" applyNumberFormat="1" applyFont="1" applyFill="1" applyBorder="1" applyAlignment="1" applyProtection="1">
      <alignment horizontal="center" vertical="center"/>
      <protection locked="0"/>
    </xf>
    <xf numFmtId="1" fontId="4" fillId="0" borderId="23" xfId="0" applyNumberFormat="1" applyFont="1" applyFill="1" applyBorder="1" applyAlignment="1" applyProtection="1">
      <alignment horizontal="center" vertical="center"/>
      <protection locked="0"/>
    </xf>
    <xf numFmtId="0" fontId="3" fillId="0" borderId="11" xfId="0" applyFont="1" applyFill="1" applyBorder="1" applyAlignment="1">
      <alignment horizontal="center"/>
    </xf>
    <xf numFmtId="0" fontId="3" fillId="0" borderId="10" xfId="0" applyFont="1" applyFill="1" applyBorder="1" applyAlignment="1">
      <alignment horizontal="center"/>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2" fillId="0" borderId="10" xfId="0" applyFont="1" applyFill="1" applyBorder="1" applyAlignment="1">
      <alignment horizontal="center"/>
    </xf>
    <xf numFmtId="0" fontId="2" fillId="0" borderId="12" xfId="0" applyFont="1" applyFill="1" applyBorder="1" applyAlignment="1">
      <alignment horizontal="center"/>
    </xf>
    <xf numFmtId="44" fontId="0" fillId="0" borderId="39" xfId="1" quotePrefix="1" applyFont="1" applyFill="1" applyBorder="1" applyAlignment="1" applyProtection="1">
      <alignment horizontal="center"/>
    </xf>
    <xf numFmtId="0" fontId="0" fillId="0" borderId="24" xfId="0" applyFill="1" applyBorder="1" applyAlignment="1">
      <alignment horizontal="center" shrinkToFit="1"/>
    </xf>
    <xf numFmtId="0" fontId="3" fillId="0" borderId="27"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5" fillId="0" borderId="37" xfId="0" applyFont="1" applyFill="1" applyBorder="1" applyAlignment="1">
      <alignment horizontal="center"/>
    </xf>
    <xf numFmtId="0" fontId="5" fillId="0" borderId="40" xfId="0" applyFont="1" applyFill="1" applyBorder="1" applyAlignment="1">
      <alignment horizontal="center"/>
    </xf>
    <xf numFmtId="0" fontId="2" fillId="0" borderId="33" xfId="0" applyFont="1" applyFill="1" applyBorder="1" applyAlignment="1">
      <alignment horizontal="right" vertical="center"/>
    </xf>
    <xf numFmtId="0" fontId="6" fillId="0" borderId="0" xfId="0" applyFont="1" applyFill="1" applyBorder="1" applyAlignment="1">
      <alignment horizontal="left" vertical="center"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0" fillId="0" borderId="41" xfId="0" applyFill="1" applyBorder="1" applyAlignment="1">
      <alignment horizontal="center" wrapText="1"/>
    </xf>
    <xf numFmtId="0" fontId="0" fillId="0" borderId="42" xfId="0" applyFill="1" applyBorder="1" applyAlignment="1">
      <alignment horizontal="center" wrapText="1"/>
    </xf>
    <xf numFmtId="0" fontId="0" fillId="0" borderId="48" xfId="1" applyNumberFormat="1" applyFont="1" applyFill="1" applyBorder="1" applyAlignment="1">
      <alignment horizontal="center"/>
    </xf>
    <xf numFmtId="0" fontId="0" fillId="0" borderId="48" xfId="0" applyFill="1" applyBorder="1" applyAlignment="1">
      <alignment horizontal="center" wrapText="1"/>
    </xf>
    <xf numFmtId="0" fontId="0" fillId="0" borderId="48" xfId="0" applyFill="1" applyBorder="1" applyAlignment="1">
      <alignment horizontal="center"/>
    </xf>
    <xf numFmtId="0" fontId="0" fillId="0" borderId="49" xfId="0" applyFill="1" applyBorder="1" applyAlignment="1">
      <alignment horizontal="center"/>
    </xf>
    <xf numFmtId="10" fontId="0" fillId="0" borderId="39" xfId="0" applyNumberFormat="1" applyFill="1" applyBorder="1" applyAlignment="1">
      <alignment horizontal="center"/>
    </xf>
    <xf numFmtId="10" fontId="0" fillId="0" borderId="40" xfId="0" applyNumberFormat="1" applyFill="1" applyBorder="1" applyAlignment="1">
      <alignment horizontal="center"/>
    </xf>
    <xf numFmtId="10" fontId="0" fillId="0" borderId="42" xfId="0" applyNumberFormat="1" applyFill="1" applyBorder="1" applyAlignment="1">
      <alignment horizontal="center"/>
    </xf>
    <xf numFmtId="10" fontId="0" fillId="0" borderId="43" xfId="0" applyNumberFormat="1" applyFill="1" applyBorder="1" applyAlignment="1">
      <alignment horizontal="center"/>
    </xf>
    <xf numFmtId="0" fontId="0" fillId="0" borderId="44" xfId="0" applyFill="1" applyBorder="1" applyAlignment="1" applyProtection="1">
      <alignment horizontal="center"/>
    </xf>
    <xf numFmtId="0" fontId="0" fillId="0" borderId="35" xfId="0" applyFill="1" applyBorder="1" applyAlignment="1" applyProtection="1">
      <alignment horizontal="center"/>
    </xf>
    <xf numFmtId="0" fontId="0" fillId="0" borderId="36" xfId="0" applyFill="1" applyBorder="1" applyAlignment="1" applyProtection="1">
      <alignment horizontal="center"/>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3"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4" fillId="0" borderId="35" xfId="0" applyFont="1" applyFill="1" applyBorder="1" applyAlignment="1" applyProtection="1">
      <alignment horizontal="center" vertical="center" shrinkToFit="1"/>
    </xf>
    <xf numFmtId="0" fontId="4" fillId="0" borderId="34" xfId="0" applyFont="1" applyFill="1" applyBorder="1" applyAlignment="1" applyProtection="1">
      <alignment horizontal="center" vertical="center" shrinkToFit="1"/>
    </xf>
    <xf numFmtId="0" fontId="2" fillId="0" borderId="25" xfId="0" applyFont="1" applyFill="1" applyBorder="1" applyAlignment="1" applyProtection="1">
      <alignment horizontal="right" vertical="center"/>
    </xf>
    <xf numFmtId="0" fontId="4" fillId="0" borderId="36" xfId="0" applyFont="1" applyFill="1" applyBorder="1" applyAlignment="1" applyProtection="1">
      <alignment horizontal="center" vertical="center" shrinkToFit="1"/>
    </xf>
    <xf numFmtId="0" fontId="2" fillId="0" borderId="11" xfId="0" applyFont="1" applyFill="1" applyBorder="1" applyAlignment="1" applyProtection="1">
      <alignment horizontal="right" vertical="center"/>
    </xf>
    <xf numFmtId="0" fontId="2" fillId="0" borderId="10" xfId="0" applyFont="1" applyFill="1" applyBorder="1" applyAlignment="1" applyProtection="1">
      <alignment horizontal="right" vertical="center"/>
    </xf>
    <xf numFmtId="0" fontId="4" fillId="0" borderId="50"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4" fillId="0" borderId="13"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xf>
    <xf numFmtId="0" fontId="4" fillId="0" borderId="19" xfId="0" applyNumberFormat="1"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xf>
    <xf numFmtId="1" fontId="4" fillId="0" borderId="25" xfId="0" applyNumberFormat="1" applyFont="1" applyFill="1" applyBorder="1" applyAlignment="1" applyProtection="1">
      <alignment horizontal="center" vertical="center"/>
    </xf>
    <xf numFmtId="1" fontId="4" fillId="0" borderId="22" xfId="0" applyNumberFormat="1" applyFont="1" applyFill="1" applyBorder="1" applyAlignment="1" applyProtection="1">
      <alignment horizontal="center" vertical="center"/>
    </xf>
    <xf numFmtId="1" fontId="4" fillId="0" borderId="28" xfId="0" applyNumberFormat="1" applyFont="1" applyFill="1" applyBorder="1" applyAlignment="1" applyProtection="1">
      <alignment horizontal="center" vertical="center"/>
    </xf>
    <xf numFmtId="1" fontId="4" fillId="0" borderId="23" xfId="0" applyNumberFormat="1"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2" fillId="0" borderId="55"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2" fillId="0" borderId="15" xfId="0" applyFont="1" applyFill="1" applyBorder="1" applyAlignment="1" applyProtection="1">
      <alignment horizontal="right" vertical="center"/>
    </xf>
    <xf numFmtId="0" fontId="2" fillId="0" borderId="16" xfId="0" applyFont="1" applyFill="1" applyBorder="1" applyAlignment="1" applyProtection="1">
      <alignment horizontal="right" vertical="center"/>
    </xf>
    <xf numFmtId="0" fontId="4" fillId="0" borderId="30" xfId="0" applyFont="1" applyFill="1" applyBorder="1" applyAlignment="1" applyProtection="1">
      <alignment horizontal="center" vertical="center" shrinkToFit="1"/>
    </xf>
    <xf numFmtId="0" fontId="4" fillId="0" borderId="52" xfId="0" applyFont="1" applyFill="1" applyBorder="1" applyAlignment="1" applyProtection="1">
      <alignment horizontal="center" vertical="center" shrinkToFit="1"/>
    </xf>
    <xf numFmtId="0" fontId="2" fillId="0" borderId="33" xfId="0" applyFont="1" applyFill="1" applyBorder="1" applyAlignment="1" applyProtection="1">
      <alignment horizontal="right" vertical="center"/>
    </xf>
    <xf numFmtId="0" fontId="4" fillId="0" borderId="32" xfId="0" applyFont="1" applyFill="1" applyBorder="1" applyAlignment="1" applyProtection="1">
      <alignment horizontal="center" vertical="center" shrinkToFit="1"/>
    </xf>
    <xf numFmtId="0" fontId="5" fillId="0" borderId="11" xfId="0" applyFont="1" applyFill="1" applyBorder="1" applyAlignment="1" applyProtection="1">
      <alignment horizontal="center" wrapText="1"/>
    </xf>
    <xf numFmtId="0" fontId="5" fillId="0" borderId="21" xfId="0" applyFont="1" applyFill="1" applyBorder="1" applyAlignment="1" applyProtection="1">
      <alignment horizontal="center" wrapText="1"/>
    </xf>
    <xf numFmtId="0" fontId="5" fillId="0" borderId="18" xfId="0" applyFont="1" applyFill="1" applyBorder="1" applyAlignment="1" applyProtection="1">
      <alignment horizontal="center" wrapText="1"/>
    </xf>
    <xf numFmtId="0" fontId="5" fillId="0" borderId="23" xfId="0" applyFont="1" applyFill="1" applyBorder="1" applyAlignment="1" applyProtection="1">
      <alignment horizontal="center" wrapText="1"/>
    </xf>
    <xf numFmtId="0" fontId="5" fillId="0" borderId="27" xfId="0" applyFont="1" applyFill="1" applyBorder="1" applyAlignment="1" applyProtection="1">
      <alignment horizontal="center" wrapText="1"/>
    </xf>
    <xf numFmtId="0" fontId="5" fillId="0" borderId="21" xfId="0" applyFont="1" applyFill="1" applyBorder="1" applyAlignment="1" applyProtection="1">
      <alignment horizontal="center"/>
    </xf>
    <xf numFmtId="0" fontId="5" fillId="0" borderId="28" xfId="0" applyFont="1" applyFill="1" applyBorder="1" applyAlignment="1" applyProtection="1">
      <alignment horizontal="center"/>
    </xf>
    <xf numFmtId="0" fontId="5" fillId="0" borderId="23"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29" xfId="0" applyFont="1" applyFill="1" applyBorder="1" applyAlignment="1" applyProtection="1">
      <alignment horizontal="center"/>
    </xf>
    <xf numFmtId="0" fontId="0" fillId="0" borderId="55" xfId="0" applyFill="1" applyBorder="1" applyAlignment="1" applyProtection="1">
      <alignment horizontal="center"/>
    </xf>
    <xf numFmtId="0" fontId="0" fillId="0" borderId="24" xfId="0" applyFill="1" applyBorder="1" applyAlignment="1" applyProtection="1">
      <alignment horizontal="center"/>
    </xf>
    <xf numFmtId="0" fontId="0" fillId="0" borderId="54" xfId="0" applyFill="1" applyBorder="1" applyAlignment="1" applyProtection="1">
      <alignment horizontal="center"/>
    </xf>
    <xf numFmtId="0" fontId="0" fillId="0" borderId="44" xfId="0" applyFill="1" applyBorder="1" applyAlignment="1" applyProtection="1">
      <alignment horizontal="center" wrapText="1" shrinkToFit="1"/>
      <protection locked="0"/>
    </xf>
    <xf numFmtId="0" fontId="0" fillId="0" borderId="34" xfId="0" applyFill="1" applyBorder="1" applyAlignment="1" applyProtection="1">
      <alignment horizontal="center" wrapText="1" shrinkToFit="1"/>
      <protection locked="0"/>
    </xf>
    <xf numFmtId="44" fontId="0" fillId="0" borderId="53" xfId="1" applyFont="1" applyFill="1" applyBorder="1" applyAlignment="1" applyProtection="1">
      <alignment horizontal="center"/>
      <protection locked="0"/>
    </xf>
    <xf numFmtId="44" fontId="0" fillId="0" borderId="34" xfId="1" applyFont="1" applyFill="1" applyBorder="1" applyAlignment="1" applyProtection="1">
      <alignment horizontal="center"/>
      <protection locked="0"/>
    </xf>
    <xf numFmtId="44" fontId="0" fillId="0" borderId="53" xfId="1" applyFont="1" applyFill="1" applyBorder="1" applyAlignment="1" applyProtection="1">
      <alignment horizontal="center"/>
    </xf>
    <xf numFmtId="44" fontId="0" fillId="0" borderId="36" xfId="1" applyFont="1" applyFill="1" applyBorder="1" applyAlignment="1" applyProtection="1">
      <alignment horizontal="center"/>
    </xf>
    <xf numFmtId="0" fontId="0" fillId="0" borderId="41" xfId="0" applyFill="1" applyBorder="1" applyAlignment="1" applyProtection="1">
      <alignment horizontal="center"/>
    </xf>
    <xf numFmtId="0" fontId="0" fillId="0" borderId="42" xfId="0" applyFill="1" applyBorder="1" applyAlignment="1" applyProtection="1">
      <alignment horizontal="center"/>
    </xf>
    <xf numFmtId="44" fontId="0" fillId="0" borderId="42" xfId="1" applyFont="1" applyFill="1" applyBorder="1" applyAlignment="1" applyProtection="1">
      <alignment horizontal="center"/>
    </xf>
    <xf numFmtId="44" fontId="0" fillId="0" borderId="43" xfId="1" applyFont="1" applyFill="1" applyBorder="1" applyAlignment="1" applyProtection="1">
      <alignment horizontal="center"/>
    </xf>
    <xf numFmtId="44" fontId="0" fillId="0" borderId="53" xfId="1" applyFont="1" applyBorder="1" applyAlignment="1" applyProtection="1">
      <alignment horizontal="center"/>
      <protection locked="0"/>
    </xf>
    <xf numFmtId="44" fontId="0" fillId="0" borderId="35" xfId="1" applyFont="1" applyBorder="1" applyAlignment="1" applyProtection="1">
      <alignment horizontal="center"/>
      <protection locked="0"/>
    </xf>
    <xf numFmtId="0" fontId="0" fillId="0" borderId="28" xfId="0" applyBorder="1" applyAlignment="1" applyProtection="1">
      <alignment horizontal="center" shrinkToFit="1"/>
      <protection locked="0"/>
    </xf>
    <xf numFmtId="0" fontId="0" fillId="0" borderId="19" xfId="0" applyBorder="1" applyAlignment="1" applyProtection="1">
      <alignment horizontal="center" shrinkToFit="1"/>
      <protection locked="0"/>
    </xf>
    <xf numFmtId="0" fontId="0" fillId="0" borderId="23" xfId="0" applyBorder="1" applyAlignment="1" applyProtection="1">
      <alignment horizontal="center" shrinkToFit="1"/>
      <protection locked="0"/>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0" fillId="0" borderId="53"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45" xfId="0" applyBorder="1" applyAlignment="1">
      <alignment horizontal="center"/>
    </xf>
    <xf numFmtId="0" fontId="0" fillId="0" borderId="19" xfId="0" applyBorder="1" applyAlignment="1" applyProtection="1">
      <alignment horizontal="center"/>
      <protection locked="0"/>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0" borderId="12" xfId="0" applyFont="1" applyFill="1" applyBorder="1" applyAlignment="1">
      <alignment horizontal="center"/>
    </xf>
    <xf numFmtId="0" fontId="3" fillId="0" borderId="25" xfId="0" applyFont="1"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28" xfId="0" applyFont="1" applyFill="1" applyBorder="1" applyAlignment="1">
      <alignment horizontal="center"/>
    </xf>
    <xf numFmtId="0" fontId="3" fillId="0" borderId="19" xfId="0" applyFont="1" applyFill="1" applyBorder="1" applyAlignment="1">
      <alignment horizontal="center"/>
    </xf>
    <xf numFmtId="0" fontId="3" fillId="0" borderId="29" xfId="0" applyFont="1" applyFill="1" applyBorder="1" applyAlignment="1">
      <alignment horizontal="center"/>
    </xf>
    <xf numFmtId="0" fontId="0" fillId="0" borderId="0" xfId="0" applyAlignment="1" applyProtection="1">
      <alignment horizontal="center"/>
      <protection locked="0"/>
    </xf>
    <xf numFmtId="0" fontId="0" fillId="0" borderId="0" xfId="0" applyAlignment="1">
      <alignment horizontal="center"/>
    </xf>
    <xf numFmtId="0" fontId="0" fillId="0" borderId="19" xfId="0" applyBorder="1" applyAlignment="1">
      <alignment horizontal="center"/>
    </xf>
    <xf numFmtId="0" fontId="3" fillId="0" borderId="56"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21" xfId="0" applyFont="1" applyFill="1" applyBorder="1" applyAlignment="1">
      <alignment horizontal="center" wrapText="1"/>
    </xf>
    <xf numFmtId="0" fontId="5" fillId="0" borderId="25" xfId="0" applyFont="1" applyFill="1" applyBorder="1" applyAlignment="1">
      <alignment horizontal="center" wrapText="1"/>
    </xf>
    <xf numFmtId="0" fontId="5" fillId="0" borderId="0" xfId="0" applyFont="1" applyFill="1" applyBorder="1" applyAlignment="1">
      <alignment horizontal="center" wrapText="1"/>
    </xf>
    <xf numFmtId="0" fontId="5" fillId="0" borderId="22" xfId="0" applyFont="1" applyFill="1" applyBorder="1" applyAlignment="1">
      <alignment horizontal="center" wrapText="1"/>
    </xf>
    <xf numFmtId="0" fontId="5" fillId="0" borderId="12" xfId="0" applyFont="1" applyFill="1" applyBorder="1" applyAlignment="1">
      <alignment horizontal="center" wrapText="1"/>
    </xf>
    <xf numFmtId="0" fontId="5" fillId="0" borderId="14" xfId="0" applyFont="1" applyFill="1" applyBorder="1" applyAlignment="1">
      <alignment horizontal="center" wrapText="1"/>
    </xf>
    <xf numFmtId="0" fontId="11" fillId="0" borderId="0" xfId="0" applyFont="1" applyAlignment="1">
      <alignment horizontal="center"/>
    </xf>
    <xf numFmtId="0" fontId="0" fillId="0" borderId="0" xfId="0" applyBorder="1" applyAlignment="1">
      <alignment horizontal="left" wrapText="1"/>
    </xf>
    <xf numFmtId="44" fontId="0" fillId="0" borderId="35" xfId="1" applyFont="1" applyFill="1" applyBorder="1" applyAlignment="1">
      <alignment horizontal="center"/>
    </xf>
    <xf numFmtId="44" fontId="0" fillId="0" borderId="36" xfId="1" applyFont="1" applyFill="1" applyBorder="1" applyAlignment="1">
      <alignment horizontal="center"/>
    </xf>
    <xf numFmtId="0" fontId="0" fillId="0" borderId="47" xfId="0" applyBorder="1" applyAlignment="1">
      <alignment horizontal="center"/>
    </xf>
    <xf numFmtId="0" fontId="0" fillId="0" borderId="0" xfId="0" applyAlignment="1">
      <alignment horizontal="left" wrapText="1"/>
    </xf>
    <xf numFmtId="0" fontId="0" fillId="0" borderId="45" xfId="0" applyBorder="1" applyAlignment="1">
      <alignment horizontal="center" vertical="center"/>
    </xf>
    <xf numFmtId="0" fontId="0" fillId="0" borderId="0" xfId="0" applyAlignment="1">
      <alignment horizontal="center" wrapText="1"/>
    </xf>
    <xf numFmtId="0" fontId="0" fillId="0" borderId="19" xfId="0" applyBorder="1" applyAlignment="1">
      <alignment horizontal="center" wrapText="1"/>
    </xf>
    <xf numFmtId="0" fontId="0" fillId="0" borderId="0" xfId="0" applyAlignment="1" applyProtection="1">
      <alignment horizontal="center" wrapText="1"/>
      <protection locked="0"/>
    </xf>
    <xf numFmtId="0" fontId="0" fillId="0" borderId="19" xfId="0" applyBorder="1" applyAlignment="1" applyProtection="1">
      <alignment horizontal="center" wrapText="1"/>
      <protection locked="0"/>
    </xf>
  </cellXfs>
  <cellStyles count="2">
    <cellStyle name="Currency" xfId="1" builtinId="4"/>
    <cellStyle name="Normal" xfId="0" builtinId="0"/>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52</xdr:row>
          <xdr:rowOff>22860</xdr:rowOff>
        </xdr:from>
        <xdr:to>
          <xdr:col>9</xdr:col>
          <xdr:colOff>624840</xdr:colOff>
          <xdr:row>61</xdr:row>
          <xdr:rowOff>76200</xdr:rowOff>
        </xdr:to>
        <xdr:sp macro="" textlink="">
          <xdr:nvSpPr>
            <xdr:cNvPr id="3081" name="SavePayReq" hidden="1">
              <a:extLst>
                <a:ext uri="{63B3BB69-23CF-44E3-9099-C40C66FF867C}">
                  <a14:compatExt spid="_x0000_s3081"/>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25</xdr:row>
          <xdr:rowOff>0</xdr:rowOff>
        </xdr:from>
        <xdr:to>
          <xdr:col>8</xdr:col>
          <xdr:colOff>7620</xdr:colOff>
          <xdr:row>26</xdr:row>
          <xdr:rowOff>106680</xdr:rowOff>
        </xdr:to>
        <xdr:sp macro="" textlink="">
          <xdr:nvSpPr>
            <xdr:cNvPr id="2051" name="InsertRow" hidden="1">
              <a:extLst>
                <a:ext uri="{63B3BB69-23CF-44E3-9099-C40C66FF867C}">
                  <a14:compatExt spid="_x0000_s2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30480</xdr:rowOff>
        </xdr:from>
        <xdr:to>
          <xdr:col>8</xdr:col>
          <xdr:colOff>0</xdr:colOff>
          <xdr:row>29</xdr:row>
          <xdr:rowOff>137160</xdr:rowOff>
        </xdr:to>
        <xdr:sp macro="" textlink="">
          <xdr:nvSpPr>
            <xdr:cNvPr id="2052" name="DeleteRow" hidden="1">
              <a:extLst>
                <a:ext uri="{63B3BB69-23CF-44E3-9099-C40C66FF867C}">
                  <a14:compatExt spid="_x0000_s20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45720</xdr:rowOff>
        </xdr:from>
        <xdr:to>
          <xdr:col>8</xdr:col>
          <xdr:colOff>0</xdr:colOff>
          <xdr:row>32</xdr:row>
          <xdr:rowOff>152400</xdr:rowOff>
        </xdr:to>
        <xdr:sp macro="" textlink="">
          <xdr:nvSpPr>
            <xdr:cNvPr id="2054" name="SavePayReq2" hidden="1">
              <a:extLst>
                <a:ext uri="{63B3BB69-23CF-44E3-9099-C40C66FF867C}">
                  <a14:compatExt spid="_x0000_s2054"/>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22</xdr:row>
          <xdr:rowOff>76200</xdr:rowOff>
        </xdr:from>
        <xdr:to>
          <xdr:col>7</xdr:col>
          <xdr:colOff>480060</xdr:colOff>
          <xdr:row>24</xdr:row>
          <xdr:rowOff>160020</xdr:rowOff>
        </xdr:to>
        <xdr:sp macro="" textlink="">
          <xdr:nvSpPr>
            <xdr:cNvPr id="4109" name="InsertRow2" hidden="1">
              <a:extLst>
                <a:ext uri="{63B3BB69-23CF-44E3-9099-C40C66FF867C}">
                  <a14:compatExt spid="_x0000_s410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25</xdr:row>
          <xdr:rowOff>30480</xdr:rowOff>
        </xdr:from>
        <xdr:to>
          <xdr:col>7</xdr:col>
          <xdr:colOff>457200</xdr:colOff>
          <xdr:row>27</xdr:row>
          <xdr:rowOff>114300</xdr:rowOff>
        </xdr:to>
        <xdr:sp macro="" textlink="">
          <xdr:nvSpPr>
            <xdr:cNvPr id="4116" name="DeleteRow2" hidden="1">
              <a:extLst>
                <a:ext uri="{63B3BB69-23CF-44E3-9099-C40C66FF867C}">
                  <a14:compatExt spid="_x0000_s4116"/>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xdr:colOff>
          <xdr:row>44</xdr:row>
          <xdr:rowOff>175260</xdr:rowOff>
        </xdr:from>
        <xdr:to>
          <xdr:col>3</xdr:col>
          <xdr:colOff>533400</xdr:colOff>
          <xdr:row>46</xdr:row>
          <xdr:rowOff>175260</xdr:rowOff>
        </xdr:to>
        <xdr:sp macro="" textlink="">
          <xdr:nvSpPr>
            <xdr:cNvPr id="6147" name="SaveRebudget" hidden="1">
              <a:extLst>
                <a:ext uri="{63B3BB69-23CF-44E3-9099-C40C66FF867C}">
                  <a14:compatExt spid="_x0000_s6147"/>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xml"/><Relationship Id="rId5" Type="http://schemas.openxmlformats.org/officeDocument/2006/relationships/image" Target="../media/image2.emf"/><Relationship Id="rId4" Type="http://schemas.openxmlformats.org/officeDocument/2006/relationships/control" Target="../activeX/activeX2.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7.emf"/><Relationship Id="rId4" Type="http://schemas.openxmlformats.org/officeDocument/2006/relationships/control" Target="../activeX/activeX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61"/>
  <sheetViews>
    <sheetView showGridLines="0" tabSelected="1" showRuler="0" view="pageLayout" zoomScaleNormal="90" workbookViewId="0">
      <selection activeCell="A7" sqref="A7:C8"/>
    </sheetView>
  </sheetViews>
  <sheetFormatPr defaultColWidth="8.88671875" defaultRowHeight="14.4" x14ac:dyDescent="0.3"/>
  <cols>
    <col min="1" max="10" width="9.5546875" style="1" customWidth="1"/>
    <col min="11" max="16384" width="8.88671875" style="1"/>
  </cols>
  <sheetData>
    <row r="1" spans="1:10" ht="14.4" customHeight="1" thickTop="1" x14ac:dyDescent="0.3">
      <c r="A1" s="82" t="s">
        <v>0</v>
      </c>
      <c r="B1" s="83"/>
      <c r="C1" s="83"/>
      <c r="D1" s="83"/>
      <c r="E1" s="88" t="s">
        <v>62</v>
      </c>
      <c r="F1" s="94"/>
      <c r="G1" s="88" t="s">
        <v>1</v>
      </c>
      <c r="H1" s="88"/>
      <c r="I1" s="88"/>
      <c r="J1" s="89"/>
    </row>
    <row r="2" spans="1:10" x14ac:dyDescent="0.3">
      <c r="A2" s="84"/>
      <c r="B2" s="85"/>
      <c r="C2" s="85"/>
      <c r="D2" s="85"/>
      <c r="E2" s="95"/>
      <c r="F2" s="95"/>
      <c r="G2" s="90"/>
      <c r="H2" s="90"/>
      <c r="I2" s="90"/>
      <c r="J2" s="91"/>
    </row>
    <row r="3" spans="1:10" x14ac:dyDescent="0.3">
      <c r="A3" s="84"/>
      <c r="B3" s="85"/>
      <c r="C3" s="85"/>
      <c r="D3" s="85"/>
      <c r="E3" s="95"/>
      <c r="F3" s="95"/>
      <c r="G3" s="90"/>
      <c r="H3" s="90"/>
      <c r="I3" s="90"/>
      <c r="J3" s="91"/>
    </row>
    <row r="4" spans="1:10" ht="15" thickBot="1" x14ac:dyDescent="0.35">
      <c r="A4" s="86"/>
      <c r="B4" s="87"/>
      <c r="C4" s="87"/>
      <c r="D4" s="87"/>
      <c r="E4" s="96"/>
      <c r="F4" s="96"/>
      <c r="G4" s="92"/>
      <c r="H4" s="92"/>
      <c r="I4" s="92"/>
      <c r="J4" s="93"/>
    </row>
    <row r="5" spans="1:10" ht="7.2" customHeight="1" thickTop="1" thickBot="1" x14ac:dyDescent="0.35">
      <c r="A5" s="2"/>
      <c r="B5" s="2"/>
      <c r="C5" s="2"/>
      <c r="D5" s="2"/>
      <c r="E5" s="3"/>
      <c r="F5" s="3"/>
      <c r="G5" s="2"/>
      <c r="H5" s="2"/>
      <c r="I5" s="2"/>
      <c r="J5" s="2"/>
    </row>
    <row r="6" spans="1:10" ht="15" thickTop="1" x14ac:dyDescent="0.3">
      <c r="A6" s="121" t="s">
        <v>45</v>
      </c>
      <c r="B6" s="122"/>
      <c r="C6" s="116"/>
      <c r="D6" s="115" t="s">
        <v>46</v>
      </c>
      <c r="E6" s="116"/>
      <c r="F6" s="115" t="s">
        <v>5</v>
      </c>
      <c r="G6" s="116"/>
      <c r="H6" s="122" t="s">
        <v>4</v>
      </c>
      <c r="I6" s="129"/>
      <c r="J6" s="130"/>
    </row>
    <row r="7" spans="1:10" x14ac:dyDescent="0.3">
      <c r="A7" s="123"/>
      <c r="B7" s="124"/>
      <c r="C7" s="125"/>
      <c r="D7" s="117"/>
      <c r="E7" s="118"/>
      <c r="F7" s="117"/>
      <c r="G7" s="118"/>
      <c r="H7" s="4" t="s">
        <v>2</v>
      </c>
      <c r="I7" s="27"/>
      <c r="J7" s="35"/>
    </row>
    <row r="8" spans="1:10" x14ac:dyDescent="0.3">
      <c r="A8" s="126"/>
      <c r="B8" s="127"/>
      <c r="C8" s="128"/>
      <c r="D8" s="119"/>
      <c r="E8" s="120"/>
      <c r="F8" s="119"/>
      <c r="G8" s="120"/>
      <c r="H8" s="5" t="s">
        <v>3</v>
      </c>
      <c r="I8" s="27"/>
      <c r="J8" s="36"/>
    </row>
    <row r="9" spans="1:10" s="7" customFormat="1" ht="21.6" customHeight="1" thickBot="1" x14ac:dyDescent="0.35">
      <c r="A9" s="97" t="s">
        <v>33</v>
      </c>
      <c r="B9" s="98"/>
      <c r="C9" s="98"/>
      <c r="D9" s="98"/>
      <c r="F9" s="28" t="s">
        <v>6</v>
      </c>
      <c r="G9" s="29"/>
      <c r="H9" s="12" t="s">
        <v>7</v>
      </c>
      <c r="I9" s="30"/>
      <c r="J9" s="6"/>
    </row>
    <row r="10" spans="1:10" ht="7.2" customHeight="1" thickTop="1" thickBot="1" x14ac:dyDescent="0.35">
      <c r="A10" s="8"/>
      <c r="B10" s="8"/>
      <c r="C10" s="2"/>
      <c r="D10" s="8"/>
      <c r="E10" s="9"/>
      <c r="F10" s="9"/>
      <c r="G10" s="8"/>
      <c r="H10" s="8"/>
      <c r="I10" s="8"/>
      <c r="J10" s="8"/>
    </row>
    <row r="11" spans="1:10" ht="15" thickTop="1" x14ac:dyDescent="0.3">
      <c r="A11" s="99" t="s">
        <v>8</v>
      </c>
      <c r="B11" s="100"/>
      <c r="C11" s="113"/>
      <c r="D11" s="113"/>
      <c r="E11" s="114"/>
      <c r="F11" s="133" t="s">
        <v>47</v>
      </c>
      <c r="G11" s="134"/>
      <c r="H11" s="134"/>
      <c r="I11" s="134"/>
      <c r="J11" s="135"/>
    </row>
    <row r="12" spans="1:10" x14ac:dyDescent="0.3">
      <c r="A12" s="105" t="s">
        <v>9</v>
      </c>
      <c r="B12" s="106"/>
      <c r="C12" s="107"/>
      <c r="D12" s="107"/>
      <c r="E12" s="108"/>
      <c r="F12" s="109" t="s">
        <v>9</v>
      </c>
      <c r="G12" s="106"/>
      <c r="H12" s="101"/>
      <c r="I12" s="101"/>
      <c r="J12" s="102"/>
    </row>
    <row r="13" spans="1:10" x14ac:dyDescent="0.3">
      <c r="A13" s="105" t="s">
        <v>10</v>
      </c>
      <c r="B13" s="106"/>
      <c r="C13" s="107"/>
      <c r="D13" s="107"/>
      <c r="E13" s="108"/>
      <c r="F13" s="109" t="s">
        <v>10</v>
      </c>
      <c r="G13" s="106"/>
      <c r="H13" s="107"/>
      <c r="I13" s="107"/>
      <c r="J13" s="110"/>
    </row>
    <row r="14" spans="1:10" ht="15" thickBot="1" x14ac:dyDescent="0.35">
      <c r="A14" s="111" t="s">
        <v>11</v>
      </c>
      <c r="B14" s="112"/>
      <c r="C14" s="103"/>
      <c r="D14" s="103"/>
      <c r="E14" s="103"/>
      <c r="F14" s="138" t="s">
        <v>11</v>
      </c>
      <c r="G14" s="112"/>
      <c r="H14" s="103"/>
      <c r="I14" s="103"/>
      <c r="J14" s="104"/>
    </row>
    <row r="15" spans="1:10" ht="14.4" customHeight="1" thickTop="1" thickBot="1" x14ac:dyDescent="0.35">
      <c r="A15" s="132" t="str">
        <f>IF(AND(OR(I28&gt;0,'RF-105(a) Construction Requests'!A15:J15="REQUIRED INFORMATION IS MISSING: See RF-105 To Correct",'RF-107 Rebudget'!A15:J15="REQUIRED INFORMATION IS MISSING: See RF-105 To Correct"),OR(A7="",D7="",F7="",AND(I7="",I8=""),G9="",I9="",C11="")),CONCATENATE("REQUIRED INFORMATION IS MISSING: ",IF(A7="",A6&amp;"; ",""),IF(D7="",D6&amp;"; ",""),IF(F7="",F6&amp;"; ",""),IF(AND(I7="",I8=""),H6&amp;"; ",""),IF(OR(G9="",I9=""),"DATE RANGE"&amp;"; ",""),IF(C11="","RECIPIENT COMMUNITY","")),"")</f>
        <v/>
      </c>
      <c r="B15" s="132"/>
      <c r="C15" s="132"/>
      <c r="D15" s="132"/>
      <c r="E15" s="132"/>
      <c r="F15" s="132"/>
      <c r="G15" s="132"/>
      <c r="H15" s="132"/>
      <c r="I15" s="132"/>
      <c r="J15" s="132"/>
    </row>
    <row r="16" spans="1:10" ht="14.4" customHeight="1" thickTop="1" x14ac:dyDescent="0.3">
      <c r="A16" s="67" t="s">
        <v>12</v>
      </c>
      <c r="B16" s="68"/>
      <c r="C16" s="68" t="s">
        <v>13</v>
      </c>
      <c r="D16" s="71"/>
      <c r="E16" s="68" t="s">
        <v>14</v>
      </c>
      <c r="F16" s="71"/>
      <c r="G16" s="68" t="s">
        <v>15</v>
      </c>
      <c r="H16" s="71"/>
      <c r="I16" s="68" t="s">
        <v>16</v>
      </c>
      <c r="J16" s="136"/>
    </row>
    <row r="17" spans="1:10" x14ac:dyDescent="0.3">
      <c r="A17" s="69"/>
      <c r="B17" s="70"/>
      <c r="C17" s="72"/>
      <c r="D17" s="72"/>
      <c r="E17" s="72"/>
      <c r="F17" s="72"/>
      <c r="G17" s="72"/>
      <c r="H17" s="72"/>
      <c r="I17" s="72"/>
      <c r="J17" s="137"/>
    </row>
    <row r="18" spans="1:10" ht="21.6" customHeight="1" x14ac:dyDescent="0.3">
      <c r="A18" s="80" t="s">
        <v>17</v>
      </c>
      <c r="B18" s="81"/>
      <c r="C18" s="73"/>
      <c r="D18" s="73"/>
      <c r="E18" s="76">
        <f>'RF-105(a) Construction Requests'!E24:F24</f>
        <v>0</v>
      </c>
      <c r="F18" s="76"/>
      <c r="G18" s="76">
        <f>'RF-105(a) Construction Requests'!G24:H24</f>
        <v>0</v>
      </c>
      <c r="H18" s="76"/>
      <c r="I18" s="74">
        <f>E18+G18</f>
        <v>0</v>
      </c>
      <c r="J18" s="75"/>
    </row>
    <row r="19" spans="1:10" ht="21.6" customHeight="1" x14ac:dyDescent="0.3">
      <c r="A19" s="80" t="s">
        <v>19</v>
      </c>
      <c r="B19" s="81"/>
      <c r="C19" s="73"/>
      <c r="D19" s="73"/>
      <c r="E19" s="73"/>
      <c r="F19" s="73"/>
      <c r="G19" s="73"/>
      <c r="H19" s="73"/>
      <c r="I19" s="74">
        <f t="shared" ref="I19:I23" si="0">E19+G19</f>
        <v>0</v>
      </c>
      <c r="J19" s="75"/>
    </row>
    <row r="20" spans="1:10" ht="21.6" customHeight="1" x14ac:dyDescent="0.3">
      <c r="A20" s="80" t="s">
        <v>18</v>
      </c>
      <c r="B20" s="81"/>
      <c r="C20" s="73"/>
      <c r="D20" s="73"/>
      <c r="E20" s="73"/>
      <c r="F20" s="73"/>
      <c r="G20" s="73"/>
      <c r="H20" s="73"/>
      <c r="I20" s="74">
        <f t="shared" si="0"/>
        <v>0</v>
      </c>
      <c r="J20" s="75"/>
    </row>
    <row r="21" spans="1:10" ht="21.6" customHeight="1" x14ac:dyDescent="0.3">
      <c r="A21" s="80" t="s">
        <v>31</v>
      </c>
      <c r="B21" s="81"/>
      <c r="C21" s="73"/>
      <c r="D21" s="73"/>
      <c r="E21" s="131"/>
      <c r="F21" s="76"/>
      <c r="G21" s="76"/>
      <c r="H21" s="76"/>
      <c r="I21" s="74"/>
      <c r="J21" s="75"/>
    </row>
    <row r="22" spans="1:10" ht="21.6" customHeight="1" x14ac:dyDescent="0.3">
      <c r="A22" s="80" t="s">
        <v>32</v>
      </c>
      <c r="B22" s="81"/>
      <c r="C22" s="73"/>
      <c r="D22" s="73"/>
      <c r="E22" s="73"/>
      <c r="F22" s="73"/>
      <c r="G22" s="73"/>
      <c r="H22" s="73"/>
      <c r="I22" s="74">
        <f t="shared" si="0"/>
        <v>0</v>
      </c>
      <c r="J22" s="75"/>
    </row>
    <row r="23" spans="1:10" ht="21.6" customHeight="1" x14ac:dyDescent="0.3">
      <c r="A23" s="80" t="s">
        <v>20</v>
      </c>
      <c r="B23" s="81"/>
      <c r="C23" s="73"/>
      <c r="D23" s="73"/>
      <c r="E23" s="73"/>
      <c r="F23" s="73"/>
      <c r="G23" s="73"/>
      <c r="H23" s="73"/>
      <c r="I23" s="74">
        <f t="shared" si="0"/>
        <v>0</v>
      </c>
      <c r="J23" s="75"/>
    </row>
    <row r="24" spans="1:10" x14ac:dyDescent="0.3">
      <c r="A24" s="77" t="str">
        <f>IF(OR(I18&gt;C18,I19&gt;C19,I20&gt;C20,I22&gt;C22,I23&gt;C23),"REBUDGET NECESSARY PRIOR TO SUBMITTING THIS REQUEST","")</f>
        <v/>
      </c>
      <c r="B24" s="78"/>
      <c r="C24" s="78"/>
      <c r="D24" s="78"/>
      <c r="E24" s="78"/>
      <c r="F24" s="78"/>
      <c r="G24" s="78"/>
      <c r="H24" s="78"/>
      <c r="I24" s="78"/>
      <c r="J24" s="79"/>
    </row>
    <row r="25" spans="1:10" ht="21.6" customHeight="1" x14ac:dyDescent="0.3">
      <c r="A25" s="80" t="s">
        <v>21</v>
      </c>
      <c r="B25" s="81"/>
      <c r="C25" s="74">
        <f>SUM(C18:D23)</f>
        <v>0</v>
      </c>
      <c r="D25" s="74"/>
      <c r="E25" s="74">
        <f>SUM(E18:F23)</f>
        <v>0</v>
      </c>
      <c r="F25" s="74"/>
      <c r="G25" s="74">
        <f>SUM(G18:H23)</f>
        <v>0</v>
      </c>
      <c r="H25" s="74"/>
      <c r="I25" s="74">
        <f t="shared" ref="I25" si="1">E25+G25</f>
        <v>0</v>
      </c>
      <c r="J25" s="75"/>
    </row>
    <row r="26" spans="1:10" ht="14.4" customHeight="1" x14ac:dyDescent="0.3">
      <c r="A26" s="140" t="s">
        <v>23</v>
      </c>
      <c r="B26" s="81"/>
      <c r="C26" s="144"/>
      <c r="D26" s="144"/>
      <c r="E26" s="144"/>
      <c r="F26" s="144"/>
      <c r="G26" s="144"/>
      <c r="H26" s="144"/>
      <c r="I26" s="74">
        <f>E25</f>
        <v>0</v>
      </c>
      <c r="J26" s="75"/>
    </row>
    <row r="27" spans="1:10" ht="14.4" customHeight="1" x14ac:dyDescent="0.3">
      <c r="A27" s="80"/>
      <c r="B27" s="81"/>
      <c r="C27" s="144"/>
      <c r="D27" s="144"/>
      <c r="E27" s="144"/>
      <c r="F27" s="144"/>
      <c r="G27" s="144"/>
      <c r="H27" s="144"/>
      <c r="I27" s="74"/>
      <c r="J27" s="75"/>
    </row>
    <row r="28" spans="1:10" ht="14.4" customHeight="1" x14ac:dyDescent="0.3">
      <c r="A28" s="140" t="s">
        <v>22</v>
      </c>
      <c r="B28" s="141"/>
      <c r="C28" s="145"/>
      <c r="D28" s="146"/>
      <c r="E28" s="145"/>
      <c r="F28" s="146"/>
      <c r="G28" s="145"/>
      <c r="H28" s="146"/>
      <c r="I28" s="74">
        <f>I25-I26</f>
        <v>0</v>
      </c>
      <c r="J28" s="75"/>
    </row>
    <row r="29" spans="1:10" ht="14.4" customHeight="1" x14ac:dyDescent="0.3">
      <c r="A29" s="140"/>
      <c r="B29" s="141"/>
      <c r="C29" s="146"/>
      <c r="D29" s="146"/>
      <c r="E29" s="146"/>
      <c r="F29" s="146"/>
      <c r="G29" s="146"/>
      <c r="H29" s="146"/>
      <c r="I29" s="74"/>
      <c r="J29" s="75"/>
    </row>
    <row r="30" spans="1:10" x14ac:dyDescent="0.3">
      <c r="A30" s="140" t="s">
        <v>30</v>
      </c>
      <c r="B30" s="141"/>
      <c r="C30" s="145"/>
      <c r="D30" s="146"/>
      <c r="E30" s="145"/>
      <c r="F30" s="146"/>
      <c r="G30" s="145"/>
      <c r="H30" s="146"/>
      <c r="I30" s="148" t="str">
        <f>IFERROR(I25/C25,"-")</f>
        <v>-</v>
      </c>
      <c r="J30" s="149"/>
    </row>
    <row r="31" spans="1:10" ht="15" thickBot="1" x14ac:dyDescent="0.35">
      <c r="A31" s="142"/>
      <c r="B31" s="143"/>
      <c r="C31" s="147"/>
      <c r="D31" s="147"/>
      <c r="E31" s="147"/>
      <c r="F31" s="147"/>
      <c r="G31" s="147"/>
      <c r="H31" s="147"/>
      <c r="I31" s="150"/>
      <c r="J31" s="151"/>
    </row>
    <row r="32" spans="1:10" ht="7.2" customHeight="1" thickTop="1" x14ac:dyDescent="0.3">
      <c r="A32" s="32"/>
      <c r="B32" s="32"/>
      <c r="C32" s="33"/>
      <c r="D32" s="33"/>
      <c r="E32" s="33"/>
      <c r="F32" s="33"/>
      <c r="G32" s="33"/>
      <c r="H32" s="33"/>
      <c r="I32" s="34"/>
      <c r="J32" s="34"/>
    </row>
    <row r="33" spans="1:10" ht="10.8" customHeight="1" x14ac:dyDescent="0.3">
      <c r="A33" s="139" t="s">
        <v>34</v>
      </c>
      <c r="B33" s="139"/>
      <c r="C33" s="139"/>
      <c r="D33" s="139"/>
      <c r="E33" s="139"/>
      <c r="F33" s="139"/>
      <c r="G33" s="139"/>
      <c r="H33" s="139"/>
      <c r="I33" s="139"/>
      <c r="J33" s="139"/>
    </row>
    <row r="34" spans="1:10" ht="10.8" customHeight="1" x14ac:dyDescent="0.3">
      <c r="A34" s="139"/>
      <c r="B34" s="139"/>
      <c r="C34" s="139"/>
      <c r="D34" s="139"/>
      <c r="E34" s="139"/>
      <c r="F34" s="139"/>
      <c r="G34" s="139"/>
      <c r="H34" s="139"/>
      <c r="I34" s="139"/>
      <c r="J34" s="139"/>
    </row>
    <row r="35" spans="1:10" ht="10.8" customHeight="1" x14ac:dyDescent="0.3">
      <c r="A35" s="139"/>
      <c r="B35" s="139"/>
      <c r="C35" s="139"/>
      <c r="D35" s="139"/>
      <c r="E35" s="139"/>
      <c r="F35" s="139"/>
      <c r="G35" s="139"/>
      <c r="H35" s="139"/>
      <c r="I35" s="139"/>
      <c r="J35" s="139"/>
    </row>
    <row r="36" spans="1:10" ht="10.8" customHeight="1" x14ac:dyDescent="0.3">
      <c r="A36" s="139"/>
      <c r="B36" s="139"/>
      <c r="C36" s="139"/>
      <c r="D36" s="139"/>
      <c r="E36" s="139"/>
      <c r="F36" s="139"/>
      <c r="G36" s="139"/>
      <c r="H36" s="139"/>
      <c r="I36" s="139"/>
      <c r="J36" s="139"/>
    </row>
    <row r="37" spans="1:10" ht="10.8" customHeight="1" x14ac:dyDescent="0.3">
      <c r="A37" s="139"/>
      <c r="B37" s="139"/>
      <c r="C37" s="139"/>
      <c r="D37" s="139"/>
      <c r="E37" s="139"/>
      <c r="F37" s="139"/>
      <c r="G37" s="139"/>
      <c r="H37" s="139"/>
      <c r="I37" s="139"/>
      <c r="J37" s="139"/>
    </row>
    <row r="38" spans="1:10" ht="10.8" customHeight="1" x14ac:dyDescent="0.3">
      <c r="A38" s="139"/>
      <c r="B38" s="139"/>
      <c r="C38" s="139"/>
      <c r="D38" s="139"/>
      <c r="E38" s="139"/>
      <c r="F38" s="139"/>
      <c r="G38" s="139"/>
      <c r="H38" s="139"/>
      <c r="I38" s="139"/>
      <c r="J38" s="139"/>
    </row>
    <row r="39" spans="1:10" ht="10.8" customHeight="1" x14ac:dyDescent="0.3">
      <c r="A39" s="139"/>
      <c r="B39" s="139"/>
      <c r="C39" s="139"/>
      <c r="D39" s="139"/>
      <c r="E39" s="139"/>
      <c r="F39" s="139"/>
      <c r="G39" s="139"/>
      <c r="H39" s="139"/>
      <c r="I39" s="139"/>
      <c r="J39" s="139"/>
    </row>
    <row r="40" spans="1:10" ht="10.8" customHeight="1" x14ac:dyDescent="0.3">
      <c r="A40" s="139"/>
      <c r="B40" s="139"/>
      <c r="C40" s="139"/>
      <c r="D40" s="139"/>
      <c r="E40" s="139"/>
      <c r="F40" s="139"/>
      <c r="G40" s="139"/>
      <c r="H40" s="139"/>
      <c r="I40" s="139"/>
      <c r="J40" s="139"/>
    </row>
    <row r="41" spans="1:10" ht="10.8" customHeight="1" x14ac:dyDescent="0.3">
      <c r="A41" s="139"/>
      <c r="B41" s="139"/>
      <c r="C41" s="139"/>
      <c r="D41" s="139"/>
      <c r="E41" s="139"/>
      <c r="F41" s="139"/>
      <c r="G41" s="139"/>
      <c r="H41" s="139"/>
      <c r="I41" s="139"/>
      <c r="J41" s="139"/>
    </row>
    <row r="42" spans="1:10" ht="10.8" customHeight="1" x14ac:dyDescent="0.3">
      <c r="A42" s="139"/>
      <c r="B42" s="139"/>
      <c r="C42" s="139"/>
      <c r="D42" s="139"/>
      <c r="E42" s="139"/>
      <c r="F42" s="139"/>
      <c r="G42" s="139"/>
      <c r="H42" s="139"/>
      <c r="I42" s="139"/>
      <c r="J42" s="139"/>
    </row>
    <row r="43" spans="1:10" x14ac:dyDescent="0.3">
      <c r="A43" s="52"/>
      <c r="B43" s="52"/>
      <c r="C43" s="52"/>
      <c r="D43" s="10"/>
      <c r="E43" s="54"/>
      <c r="F43" s="54"/>
      <c r="G43" s="54"/>
      <c r="I43" s="56"/>
      <c r="J43" s="56"/>
    </row>
    <row r="44" spans="1:10" x14ac:dyDescent="0.3">
      <c r="A44" s="53"/>
      <c r="B44" s="53"/>
      <c r="C44" s="53"/>
      <c r="D44" s="10"/>
      <c r="E44" s="55"/>
      <c r="F44" s="55"/>
      <c r="G44" s="55"/>
      <c r="I44" s="57"/>
      <c r="J44" s="57"/>
    </row>
    <row r="45" spans="1:10" ht="14.4" customHeight="1" x14ac:dyDescent="0.3">
      <c r="A45" s="58" t="s">
        <v>24</v>
      </c>
      <c r="B45" s="58"/>
      <c r="C45" s="58"/>
      <c r="D45" s="7"/>
      <c r="E45" s="59" t="s">
        <v>25</v>
      </c>
      <c r="F45" s="59"/>
      <c r="G45" s="59"/>
      <c r="H45" s="7"/>
      <c r="I45" s="60" t="s">
        <v>27</v>
      </c>
      <c r="J45" s="60"/>
    </row>
    <row r="46" spans="1:10" x14ac:dyDescent="0.3">
      <c r="A46" s="58"/>
      <c r="B46" s="58"/>
      <c r="C46" s="58"/>
      <c r="D46" s="7"/>
      <c r="E46" s="59"/>
      <c r="F46" s="59"/>
      <c r="G46" s="59"/>
      <c r="H46" s="7"/>
      <c r="I46" s="61"/>
      <c r="J46" s="61"/>
    </row>
    <row r="48" spans="1:10" x14ac:dyDescent="0.3">
      <c r="A48" s="52"/>
      <c r="B48" s="52"/>
      <c r="C48" s="52"/>
      <c r="D48" s="10"/>
      <c r="E48" s="54"/>
      <c r="F48" s="54"/>
      <c r="G48" s="54"/>
      <c r="I48" s="56"/>
      <c r="J48" s="56"/>
    </row>
    <row r="49" spans="1:10" x14ac:dyDescent="0.3">
      <c r="A49" s="53"/>
      <c r="B49" s="53"/>
      <c r="C49" s="53"/>
      <c r="D49" s="10"/>
      <c r="E49" s="55"/>
      <c r="F49" s="55"/>
      <c r="G49" s="55"/>
      <c r="I49" s="57"/>
      <c r="J49" s="57"/>
    </row>
    <row r="50" spans="1:10" ht="14.4" customHeight="1" x14ac:dyDescent="0.3">
      <c r="A50" s="65" t="s">
        <v>26</v>
      </c>
      <c r="B50" s="65"/>
      <c r="C50" s="65"/>
      <c r="D50" s="7"/>
      <c r="E50" s="60" t="s">
        <v>25</v>
      </c>
      <c r="F50" s="60"/>
      <c r="G50" s="60"/>
      <c r="H50" s="7"/>
      <c r="I50" s="60" t="s">
        <v>27</v>
      </c>
      <c r="J50" s="60"/>
    </row>
    <row r="51" spans="1:10" ht="14.4" customHeight="1" x14ac:dyDescent="0.3">
      <c r="A51" s="66"/>
      <c r="B51" s="66"/>
      <c r="C51" s="66"/>
      <c r="D51" s="7"/>
      <c r="E51" s="61"/>
      <c r="F51" s="61"/>
      <c r="G51" s="61"/>
      <c r="H51" s="7"/>
      <c r="I51" s="61"/>
      <c r="J51" s="61"/>
    </row>
    <row r="52" spans="1:10" ht="7.2" customHeight="1" thickBot="1" x14ac:dyDescent="0.35">
      <c r="A52" s="25"/>
      <c r="B52" s="25"/>
      <c r="C52" s="25"/>
      <c r="D52" s="7"/>
      <c r="E52" s="26"/>
      <c r="F52" s="26"/>
      <c r="G52" s="26"/>
      <c r="H52" s="7"/>
      <c r="I52" s="26"/>
      <c r="J52" s="26"/>
    </row>
    <row r="53" spans="1:10" x14ac:dyDescent="0.3">
      <c r="A53" s="64" t="s">
        <v>28</v>
      </c>
      <c r="B53" s="64"/>
      <c r="C53" s="64"/>
      <c r="D53" s="64"/>
      <c r="E53" s="64"/>
      <c r="F53" s="64"/>
      <c r="G53" s="64"/>
      <c r="H53" s="64"/>
      <c r="I53" s="64"/>
      <c r="J53" s="64"/>
    </row>
    <row r="54" spans="1:10" x14ac:dyDescent="0.3">
      <c r="C54" s="63"/>
      <c r="D54" s="63"/>
      <c r="E54" s="63"/>
      <c r="F54" s="63"/>
      <c r="G54" s="63"/>
    </row>
    <row r="55" spans="1:10" x14ac:dyDescent="0.3">
      <c r="A55" s="62" t="s">
        <v>40</v>
      </c>
      <c r="B55" s="62"/>
      <c r="C55" s="53"/>
      <c r="D55" s="53"/>
      <c r="E55" s="53"/>
      <c r="F55" s="53"/>
      <c r="G55" s="53"/>
      <c r="H55" s="11" t="s">
        <v>29</v>
      </c>
      <c r="I55" s="53"/>
      <c r="J55" s="53"/>
    </row>
    <row r="56" spans="1:10" x14ac:dyDescent="0.3">
      <c r="A56" s="10"/>
      <c r="B56" s="10"/>
      <c r="C56" s="52"/>
      <c r="D56" s="52"/>
      <c r="E56" s="52"/>
      <c r="F56" s="52"/>
      <c r="G56" s="52"/>
      <c r="H56" s="11"/>
      <c r="I56" s="10"/>
      <c r="J56" s="10"/>
    </row>
    <row r="57" spans="1:10" x14ac:dyDescent="0.3">
      <c r="A57" s="62" t="s">
        <v>41</v>
      </c>
      <c r="B57" s="62"/>
      <c r="C57" s="53"/>
      <c r="D57" s="53"/>
      <c r="E57" s="53"/>
      <c r="F57" s="53"/>
      <c r="G57" s="53"/>
      <c r="I57" s="24"/>
      <c r="J57" s="24"/>
    </row>
    <row r="58" spans="1:10" x14ac:dyDescent="0.3">
      <c r="C58" s="63"/>
      <c r="D58" s="63"/>
      <c r="E58" s="63"/>
      <c r="F58" s="63"/>
      <c r="G58" s="63"/>
      <c r="I58" s="63"/>
      <c r="J58" s="63"/>
    </row>
    <row r="59" spans="1:10" x14ac:dyDescent="0.3">
      <c r="A59" s="62" t="s">
        <v>39</v>
      </c>
      <c r="B59" s="62"/>
      <c r="C59" s="53"/>
      <c r="D59" s="53"/>
      <c r="E59" s="53"/>
      <c r="F59" s="53"/>
      <c r="G59" s="53"/>
      <c r="H59" s="11" t="s">
        <v>29</v>
      </c>
      <c r="I59" s="53"/>
      <c r="J59" s="53"/>
    </row>
    <row r="60" spans="1:10" x14ac:dyDescent="0.3">
      <c r="A60" s="10"/>
      <c r="B60" s="10"/>
      <c r="C60" s="52"/>
      <c r="D60" s="52"/>
      <c r="E60" s="52"/>
      <c r="F60" s="52"/>
      <c r="G60" s="52"/>
    </row>
    <row r="61" spans="1:10" x14ac:dyDescent="0.3">
      <c r="A61" s="62" t="s">
        <v>42</v>
      </c>
      <c r="B61" s="62"/>
      <c r="C61" s="53"/>
      <c r="D61" s="53"/>
      <c r="E61" s="53"/>
      <c r="F61" s="53"/>
      <c r="G61" s="53"/>
    </row>
  </sheetData>
  <sheetProtection password="94CD" sheet="1" objects="1" scenarios="1" selectLockedCells="1"/>
  <mergeCells count="107">
    <mergeCell ref="A33:J42"/>
    <mergeCell ref="A30:B31"/>
    <mergeCell ref="A26:B27"/>
    <mergeCell ref="C26:D27"/>
    <mergeCell ref="E26:F27"/>
    <mergeCell ref="G26:H27"/>
    <mergeCell ref="I26:J27"/>
    <mergeCell ref="C30:D31"/>
    <mergeCell ref="E30:F31"/>
    <mergeCell ref="G30:H31"/>
    <mergeCell ref="I30:J31"/>
    <mergeCell ref="A28:B29"/>
    <mergeCell ref="C28:D29"/>
    <mergeCell ref="E28:F29"/>
    <mergeCell ref="G28:H29"/>
    <mergeCell ref="I28:J29"/>
    <mergeCell ref="C25:D25"/>
    <mergeCell ref="A22:B22"/>
    <mergeCell ref="A21:B21"/>
    <mergeCell ref="E18:F18"/>
    <mergeCell ref="E19:F19"/>
    <mergeCell ref="E20:F20"/>
    <mergeCell ref="E21:F21"/>
    <mergeCell ref="A15:J15"/>
    <mergeCell ref="F11:J11"/>
    <mergeCell ref="I25:J25"/>
    <mergeCell ref="I18:J18"/>
    <mergeCell ref="I19:J19"/>
    <mergeCell ref="I20:J20"/>
    <mergeCell ref="I21:J21"/>
    <mergeCell ref="I22:J22"/>
    <mergeCell ref="I16:J17"/>
    <mergeCell ref="G16:H17"/>
    <mergeCell ref="A18:B18"/>
    <mergeCell ref="A19:B19"/>
    <mergeCell ref="A20:B20"/>
    <mergeCell ref="F14:G14"/>
    <mergeCell ref="A25:B25"/>
    <mergeCell ref="C23:D23"/>
    <mergeCell ref="A1:D4"/>
    <mergeCell ref="G1:J4"/>
    <mergeCell ref="E1:F4"/>
    <mergeCell ref="A9:D9"/>
    <mergeCell ref="A11:B11"/>
    <mergeCell ref="H12:J12"/>
    <mergeCell ref="H14:J14"/>
    <mergeCell ref="A13:B13"/>
    <mergeCell ref="C13:E13"/>
    <mergeCell ref="F13:G13"/>
    <mergeCell ref="H13:J13"/>
    <mergeCell ref="A12:B12"/>
    <mergeCell ref="A14:B14"/>
    <mergeCell ref="C11:E11"/>
    <mergeCell ref="C12:E12"/>
    <mergeCell ref="C14:E14"/>
    <mergeCell ref="F12:G12"/>
    <mergeCell ref="F6:G6"/>
    <mergeCell ref="F7:G8"/>
    <mergeCell ref="D6:E6"/>
    <mergeCell ref="D7:E8"/>
    <mergeCell ref="A6:C6"/>
    <mergeCell ref="A7:C8"/>
    <mergeCell ref="H6:J6"/>
    <mergeCell ref="A50:C51"/>
    <mergeCell ref="E50:G51"/>
    <mergeCell ref="I50:J51"/>
    <mergeCell ref="A16:B17"/>
    <mergeCell ref="C16:D17"/>
    <mergeCell ref="E16:F17"/>
    <mergeCell ref="C18:D18"/>
    <mergeCell ref="C19:D19"/>
    <mergeCell ref="C20:D20"/>
    <mergeCell ref="C21:D21"/>
    <mergeCell ref="I23:J23"/>
    <mergeCell ref="E22:F22"/>
    <mergeCell ref="E23:F23"/>
    <mergeCell ref="E25:F25"/>
    <mergeCell ref="G18:H18"/>
    <mergeCell ref="G19:H19"/>
    <mergeCell ref="G20:H20"/>
    <mergeCell ref="A24:J24"/>
    <mergeCell ref="C22:D22"/>
    <mergeCell ref="G21:H21"/>
    <mergeCell ref="G22:H22"/>
    <mergeCell ref="G23:H23"/>
    <mergeCell ref="G25:H25"/>
    <mergeCell ref="A23:B23"/>
    <mergeCell ref="A61:B61"/>
    <mergeCell ref="C58:G59"/>
    <mergeCell ref="A57:B57"/>
    <mergeCell ref="C56:G57"/>
    <mergeCell ref="A59:B59"/>
    <mergeCell ref="I58:J59"/>
    <mergeCell ref="A53:J53"/>
    <mergeCell ref="A55:B55"/>
    <mergeCell ref="C60:G61"/>
    <mergeCell ref="I55:J55"/>
    <mergeCell ref="C54:G55"/>
    <mergeCell ref="A48:C49"/>
    <mergeCell ref="E48:G49"/>
    <mergeCell ref="I48:J49"/>
    <mergeCell ref="A45:C46"/>
    <mergeCell ref="E45:G46"/>
    <mergeCell ref="I45:J46"/>
    <mergeCell ref="A43:C44"/>
    <mergeCell ref="I43:J44"/>
    <mergeCell ref="E43:G44"/>
  </mergeCells>
  <conditionalFormatting sqref="A18:B18">
    <cfRule type="expression" dxfId="40" priority="20">
      <formula>$I$18&gt;$C$18</formula>
    </cfRule>
  </conditionalFormatting>
  <conditionalFormatting sqref="A19:B19">
    <cfRule type="expression" dxfId="39" priority="19">
      <formula>$I$19&gt;$C$19</formula>
    </cfRule>
  </conditionalFormatting>
  <conditionalFormatting sqref="A20:B20">
    <cfRule type="expression" dxfId="38" priority="18">
      <formula>$I$20&gt;$C$20</formula>
    </cfRule>
  </conditionalFormatting>
  <conditionalFormatting sqref="A22:B22">
    <cfRule type="expression" dxfId="37" priority="17">
      <formula>$I$22&gt;$C$22</formula>
    </cfRule>
  </conditionalFormatting>
  <conditionalFormatting sqref="A23:B23">
    <cfRule type="expression" dxfId="36" priority="16">
      <formula>$I$23&gt;$C$23</formula>
    </cfRule>
  </conditionalFormatting>
  <conditionalFormatting sqref="A24:J24">
    <cfRule type="containsText" dxfId="35" priority="4" operator="containsText" text="REBUDGET NECESSARY PRIOR TO SUBMITTING THIS REQUEST">
      <formula>NOT(ISERROR(SEARCH("REBUDGET NECESSARY PRIOR TO SUBMITTING THIS REQUEST",A24)))</formula>
    </cfRule>
  </conditionalFormatting>
  <conditionalFormatting sqref="A15:J15">
    <cfRule type="containsText" dxfId="34" priority="3" operator="containsText" text="REQUIRED INFORMATION IS MISSING">
      <formula>NOT(ISERROR(SEARCH("REQUIRED INFORMATION IS MISSING",A15)))</formula>
    </cfRule>
  </conditionalFormatting>
  <pageMargins left="0.5" right="0.25" top="0.75" bottom="0.75" header="0.3" footer="0.3"/>
  <pageSetup paperSize="5" orientation="portrait" r:id="rId1"/>
  <headerFooter>
    <oddHeader xml:space="preserve">&amp;C </oddHeader>
  </headerFooter>
  <drawing r:id="rId2"/>
  <legacyDrawing r:id="rId3"/>
  <controls>
    <mc:AlternateContent xmlns:mc="http://schemas.openxmlformats.org/markup-compatibility/2006">
      <mc:Choice Requires="x14">
        <control shapeId="3081" r:id="rId4" name="SavePayReq">
          <controlPr defaultSize="0" print="0" autoLine="0" r:id="rId5">
            <anchor moveWithCells="1">
              <from>
                <xdr:col>0</xdr:col>
                <xdr:colOff>228600</xdr:colOff>
                <xdr:row>52</xdr:row>
                <xdr:rowOff>22860</xdr:rowOff>
              </from>
              <to>
                <xdr:col>9</xdr:col>
                <xdr:colOff>624840</xdr:colOff>
                <xdr:row>61</xdr:row>
                <xdr:rowOff>76200</xdr:rowOff>
              </to>
            </anchor>
          </controlPr>
        </control>
      </mc:Choice>
      <mc:Fallback>
        <control shapeId="3081" r:id="rId4" name="SavePayReq"/>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2" id="{CDD638FB-A5A1-441B-B9FE-C88DA330DA68}">
            <xm:f>AND($A$7="",OR(I28&gt;0,'RF-105(a) Construction Requests'!A15:J15="REQUIRED INFORMATION IS MISSING: See RF-105 To Correct",'RF-107 Rebudget'!A15:J15="REQUIRED INFORMATION IS MISSING: See RF-105 To Correct",$I$28&gt;0))</xm:f>
            <x14:dxf>
              <fill>
                <patternFill>
                  <bgColor rgb="FFFF0000"/>
                </patternFill>
              </fill>
            </x14:dxf>
          </x14:cfRule>
          <xm:sqref>A7</xm:sqref>
        </x14:conditionalFormatting>
        <x14:conditionalFormatting xmlns:xm="http://schemas.microsoft.com/office/excel/2006/main">
          <x14:cfRule type="expression" priority="11" id="{B88C002A-DDD3-4865-8099-FBB1DA0FC46A}">
            <xm:f>AND($D$7="",OR(I28&gt;0,'RF-105(a) Construction Requests'!A15:J15="REQUIRED INFORMATION IS MISSING: See RF-105 To Correct",'RF-107 Rebudget'!A15:J15="REQUIRED INFORMATION IS MISSING: See RF-105 To Correct"))</xm:f>
            <x14:dxf>
              <fill>
                <patternFill>
                  <bgColor rgb="FFFF0000"/>
                </patternFill>
              </fill>
            </x14:dxf>
          </x14:cfRule>
          <xm:sqref>D7</xm:sqref>
        </x14:conditionalFormatting>
        <x14:conditionalFormatting xmlns:xm="http://schemas.microsoft.com/office/excel/2006/main">
          <x14:cfRule type="expression" priority="10" id="{AF315F98-2E2D-4B9A-8962-35D523B3D525}">
            <xm:f>AND($F$7="",OR(I28&gt;0,'RF-105(a) Construction Requests'!A15:J15="REQUIRED INFORMATION IS MISSING: See RF-105 To Correct",'RF-107 Rebudget'!A15:J15="REQUIRED INFORMATION IS MISSING: See RF-105 To Correct"))</xm:f>
            <x14:dxf>
              <fill>
                <patternFill>
                  <bgColor rgb="FFFF0000"/>
                </patternFill>
              </fill>
            </x14:dxf>
          </x14:cfRule>
          <xm:sqref>F7</xm:sqref>
        </x14:conditionalFormatting>
        <x14:conditionalFormatting xmlns:xm="http://schemas.microsoft.com/office/excel/2006/main">
          <x14:cfRule type="expression" priority="8" id="{85742082-49DA-4989-B4CE-FEA812B277A1}">
            <xm:f>AND($G$9="",OR(I28&gt;0,'RF-105(a) Construction Requests'!A15:J15="REQUIRED INFORMATION IS MISSING: See RF-105 To Correct",'RF-107 Rebudget'!A15:J15="REQUIRED INFORMATION IS MISSING: See RF-105 To Correct"))</xm:f>
            <x14:dxf>
              <fill>
                <patternFill>
                  <bgColor rgb="FFFF0000"/>
                </patternFill>
              </fill>
            </x14:dxf>
          </x14:cfRule>
          <xm:sqref>G9</xm:sqref>
        </x14:conditionalFormatting>
        <x14:conditionalFormatting xmlns:xm="http://schemas.microsoft.com/office/excel/2006/main">
          <x14:cfRule type="expression" priority="7" id="{34FCEB99-3E2E-4112-B916-9AF34AC0CE3C}">
            <xm:f>AND($I$9="",OR(I28&gt;0,'RF-105(a) Construction Requests'!A15:J15="REQUIRED INFORMATION IS MISSING: See RF-105 To Correct",'RF-107 Rebudget'!A15:J15="REQUIRED INFORMATION IS MISSING: See RF-105 To Correct"))</xm:f>
            <x14:dxf>
              <fill>
                <patternFill>
                  <bgColor rgb="FFFF0000"/>
                </patternFill>
              </fill>
            </x14:dxf>
          </x14:cfRule>
          <xm:sqref>I9</xm:sqref>
        </x14:conditionalFormatting>
        <x14:conditionalFormatting xmlns:xm="http://schemas.microsoft.com/office/excel/2006/main">
          <x14:cfRule type="expression" priority="6" id="{AE95F9F8-0D66-4018-B07B-7D57EA14E36D}">
            <xm:f>AND($C$11="",OR(I28&gt;0,'RF-105(a) Construction Requests'!A15:J15="REQUIRED INFORMATION IS MISSING: See RF-105 To Correct",'RF-107 Rebudget'!A15:J15="REQUIRED INFORMATION IS MISSING: See RF-105 To Correct"))</xm:f>
            <x14:dxf>
              <fill>
                <patternFill>
                  <bgColor rgb="FFFF0000"/>
                </patternFill>
              </fill>
            </x14:dxf>
          </x14:cfRule>
          <xm:sqref>C11</xm:sqref>
        </x14:conditionalFormatting>
        <x14:conditionalFormatting xmlns:xm="http://schemas.microsoft.com/office/excel/2006/main">
          <x14:cfRule type="expression" priority="5" id="{B25E405A-9C99-402C-80A4-31B2491F1E53}">
            <xm:f>AND(AND($I$7="",$I$8=""),OR(I28&gt;0,'RF-105(a) Construction Requests'!A15:J15="REQUIRED INFORMATION IS MISSING: See RF-105 To Correct",'RF-107 Rebudget'!A15:J15="REQUIRED INFORMATION IS MISSING: See RF-105 To Correct"))</xm:f>
            <x14:dxf>
              <fill>
                <patternFill>
                  <bgColor rgb="FFFF0000"/>
                </patternFill>
              </fill>
            </x14:dxf>
          </x14:cfRule>
          <xm:sqref>I7</xm:sqref>
        </x14:conditionalFormatting>
        <x14:conditionalFormatting xmlns:xm="http://schemas.microsoft.com/office/excel/2006/main">
          <x14:cfRule type="expression" priority="1" id="{32F27C2E-F625-4D37-960F-93340963E508}">
            <xm:f>AND(AND($I$7="",$I$8=""),OR(I28&gt;0,'RF-105(a) Construction Requests'!A15:J15="REQUIRED INFORMATION IS MISSING: See RF-105 To Correct",'RF-107 Rebudget'!A15:J15="REQUIRED INFORMATION IS MISSING: See RF-105 To Correct"))</xm:f>
            <x14:dxf>
              <fill>
                <patternFill>
                  <bgColor rgb="FFFF0000"/>
                </patternFill>
              </fill>
            </x14:dxf>
          </x14:cfRule>
          <xm:sqref>I8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28"/>
  <sheetViews>
    <sheetView showGridLines="0" showRuler="0" view="pageLayout" zoomScaleNormal="80" zoomScaleSheetLayoutView="90" workbookViewId="0">
      <selection activeCell="A18" sqref="A18:B18"/>
    </sheetView>
  </sheetViews>
  <sheetFormatPr defaultColWidth="8.88671875" defaultRowHeight="14.4" x14ac:dyDescent="0.3"/>
  <cols>
    <col min="1" max="10" width="9.5546875" customWidth="1"/>
  </cols>
  <sheetData>
    <row r="1" spans="1:10" ht="15" thickTop="1" x14ac:dyDescent="0.3">
      <c r="A1" s="82" t="s">
        <v>0</v>
      </c>
      <c r="B1" s="83"/>
      <c r="C1" s="83"/>
      <c r="D1" s="83"/>
      <c r="E1" s="83" t="s">
        <v>35</v>
      </c>
      <c r="F1" s="155"/>
      <c r="G1" s="83" t="s">
        <v>1</v>
      </c>
      <c r="H1" s="83"/>
      <c r="I1" s="83"/>
      <c r="J1" s="158"/>
    </row>
    <row r="2" spans="1:10" x14ac:dyDescent="0.3">
      <c r="A2" s="84"/>
      <c r="B2" s="85"/>
      <c r="C2" s="85"/>
      <c r="D2" s="85"/>
      <c r="E2" s="156"/>
      <c r="F2" s="156"/>
      <c r="G2" s="85"/>
      <c r="H2" s="85"/>
      <c r="I2" s="85"/>
      <c r="J2" s="159"/>
    </row>
    <row r="3" spans="1:10" x14ac:dyDescent="0.3">
      <c r="A3" s="84"/>
      <c r="B3" s="85"/>
      <c r="C3" s="85"/>
      <c r="D3" s="85"/>
      <c r="E3" s="156"/>
      <c r="F3" s="156"/>
      <c r="G3" s="85"/>
      <c r="H3" s="85"/>
      <c r="I3" s="85"/>
      <c r="J3" s="159"/>
    </row>
    <row r="4" spans="1:10" ht="15" thickBot="1" x14ac:dyDescent="0.35">
      <c r="A4" s="86"/>
      <c r="B4" s="87"/>
      <c r="C4" s="87"/>
      <c r="D4" s="87"/>
      <c r="E4" s="157"/>
      <c r="F4" s="157"/>
      <c r="G4" s="87"/>
      <c r="H4" s="87"/>
      <c r="I4" s="87"/>
      <c r="J4" s="160"/>
    </row>
    <row r="5" spans="1:10" ht="15.6" thickTop="1" thickBot="1" x14ac:dyDescent="0.35">
      <c r="A5" s="23"/>
      <c r="B5" s="13"/>
      <c r="C5" s="13"/>
      <c r="D5" s="13"/>
      <c r="E5" s="14"/>
      <c r="F5" s="14"/>
      <c r="G5" s="13"/>
      <c r="H5" s="13"/>
      <c r="I5" s="13"/>
      <c r="J5" s="21"/>
    </row>
    <row r="6" spans="1:10" ht="15" thickTop="1" x14ac:dyDescent="0.3">
      <c r="A6" s="121" t="s">
        <v>45</v>
      </c>
      <c r="B6" s="122"/>
      <c r="C6" s="116"/>
      <c r="D6" s="115" t="s">
        <v>46</v>
      </c>
      <c r="E6" s="116"/>
      <c r="F6" s="115" t="s">
        <v>5</v>
      </c>
      <c r="G6" s="116"/>
      <c r="H6" s="122" t="s">
        <v>4</v>
      </c>
      <c r="I6" s="129"/>
      <c r="J6" s="130"/>
    </row>
    <row r="7" spans="1:10" x14ac:dyDescent="0.3">
      <c r="A7" s="171" t="str">
        <f>IF('RF-105 Payment Request'!A7:C8&gt;0,'RF-105 Payment Request'!A7:C8,"")</f>
        <v/>
      </c>
      <c r="B7" s="172"/>
      <c r="C7" s="173"/>
      <c r="D7" s="177" t="str">
        <f>IF('RF-105 Payment Request'!D7:E8&gt;0,'RF-105 Payment Request'!D7:E8,"")</f>
        <v/>
      </c>
      <c r="E7" s="178"/>
      <c r="F7" s="177" t="str">
        <f>IF('RF-105 Payment Request'!F7:G8&gt;0,'RF-105 Payment Request'!F7:G8,"")</f>
        <v/>
      </c>
      <c r="G7" s="178"/>
      <c r="H7" s="15" t="s">
        <v>2</v>
      </c>
      <c r="I7" s="22" t="str">
        <f>IF('RF-105 Payment Request'!I7&gt;0,'RF-105 Payment Request'!I7,"")</f>
        <v/>
      </c>
      <c r="J7" s="35"/>
    </row>
    <row r="8" spans="1:10" x14ac:dyDescent="0.3">
      <c r="A8" s="174"/>
      <c r="B8" s="175"/>
      <c r="C8" s="176"/>
      <c r="D8" s="179"/>
      <c r="E8" s="180"/>
      <c r="F8" s="179"/>
      <c r="G8" s="180"/>
      <c r="H8" s="16" t="s">
        <v>3</v>
      </c>
      <c r="I8" s="22" t="str">
        <f>IF('RF-105 Payment Request'!I8&gt;0,'RF-105 Payment Request'!I8,"")</f>
        <v/>
      </c>
      <c r="J8" s="36"/>
    </row>
    <row r="9" spans="1:10" ht="15" thickBot="1" x14ac:dyDescent="0.35">
      <c r="A9" s="181" t="s">
        <v>33</v>
      </c>
      <c r="B9" s="182"/>
      <c r="C9" s="182"/>
      <c r="D9" s="182"/>
      <c r="F9" s="37" t="s">
        <v>6</v>
      </c>
      <c r="G9" s="17" t="str">
        <f>IF('RF-105 Payment Request'!G9&gt;0,'RF-105 Payment Request'!G9,"")</f>
        <v/>
      </c>
      <c r="H9" s="18" t="s">
        <v>7</v>
      </c>
      <c r="I9" s="19" t="str">
        <f>IF('RF-105 Payment Request'!I9&gt;0,'RF-105 Payment Request'!I9,"")</f>
        <v/>
      </c>
      <c r="J9" s="20"/>
    </row>
    <row r="10" spans="1:10" ht="15.6" thickTop="1" thickBot="1" x14ac:dyDescent="0.35">
      <c r="A10" s="183" t="str">
        <f>IF(AND(OR((COUNTIF(A18:B23,"&lt;&gt;"&amp;"")&gt;0),(COUNTIF(G18:H23,"&lt;&gt;"&amp;"")&gt;0)),OR(A7="",D7="",F7="",AND(I7="",I8=""),G9="",I9="",C11="")),"REQUIRED INFORMATION IS MISSING: See RF-105 To Correct","")</f>
        <v/>
      </c>
      <c r="B10" s="184"/>
      <c r="C10" s="184"/>
      <c r="D10" s="184"/>
      <c r="E10" s="184"/>
      <c r="F10" s="184"/>
      <c r="G10" s="184"/>
      <c r="H10" s="184"/>
      <c r="I10" s="184"/>
      <c r="J10" s="185"/>
    </row>
    <row r="11" spans="1:10" ht="15" thickTop="1" x14ac:dyDescent="0.3">
      <c r="A11" s="167" t="s">
        <v>8</v>
      </c>
      <c r="B11" s="168"/>
      <c r="C11" s="169" t="str">
        <f>IF('RF-105 Payment Request'!C11:E11&gt;0,'RF-105 Payment Request'!C11:E11,"")</f>
        <v/>
      </c>
      <c r="D11" s="169"/>
      <c r="E11" s="170"/>
      <c r="F11" s="133" t="s">
        <v>47</v>
      </c>
      <c r="G11" s="134"/>
      <c r="H11" s="134"/>
      <c r="I11" s="134"/>
      <c r="J11" s="135"/>
    </row>
    <row r="12" spans="1:10" x14ac:dyDescent="0.3">
      <c r="A12" s="161" t="s">
        <v>9</v>
      </c>
      <c r="B12" s="162"/>
      <c r="C12" s="163" t="str">
        <f>IF('RF-105 Payment Request'!C12:E12&gt;0,'RF-105 Payment Request'!C12:E12,"")</f>
        <v/>
      </c>
      <c r="D12" s="163"/>
      <c r="E12" s="164"/>
      <c r="F12" s="165" t="s">
        <v>9</v>
      </c>
      <c r="G12" s="162"/>
      <c r="H12" s="186" t="str">
        <f>IF('RF-105 Payment Request'!H12:J12&gt;0,'RF-105 Payment Request'!H12:J12,"")</f>
        <v/>
      </c>
      <c r="I12" s="186"/>
      <c r="J12" s="187"/>
    </row>
    <row r="13" spans="1:10" x14ac:dyDescent="0.3">
      <c r="A13" s="161" t="s">
        <v>10</v>
      </c>
      <c r="B13" s="162"/>
      <c r="C13" s="163" t="str">
        <f>IF('RF-105 Payment Request'!C13:E13&gt;0,'RF-105 Payment Request'!C13:E13,"")</f>
        <v/>
      </c>
      <c r="D13" s="163"/>
      <c r="E13" s="164"/>
      <c r="F13" s="165" t="s">
        <v>10</v>
      </c>
      <c r="G13" s="162"/>
      <c r="H13" s="163" t="str">
        <f>IF('RF-105 Payment Request'!H13:J13&gt;0,'RF-105 Payment Request'!H13:J13,"")</f>
        <v/>
      </c>
      <c r="I13" s="163"/>
      <c r="J13" s="166"/>
    </row>
    <row r="14" spans="1:10" ht="15" thickBot="1" x14ac:dyDescent="0.35">
      <c r="A14" s="188" t="s">
        <v>11</v>
      </c>
      <c r="B14" s="189"/>
      <c r="C14" s="190" t="str">
        <f>IF('RF-105 Payment Request'!C14:E14&gt;0,'RF-105 Payment Request'!C14:E14,"")</f>
        <v/>
      </c>
      <c r="D14" s="190"/>
      <c r="E14" s="191"/>
      <c r="F14" s="192" t="s">
        <v>11</v>
      </c>
      <c r="G14" s="189"/>
      <c r="H14" s="190" t="str">
        <f>IF('RF-105 Payment Request'!H14:J14&gt;0,'RF-105 Payment Request'!H14:J14,"")</f>
        <v/>
      </c>
      <c r="I14" s="190"/>
      <c r="J14" s="193"/>
    </row>
    <row r="15" spans="1:10" ht="15.6" thickTop="1" thickBot="1" x14ac:dyDescent="0.35">
      <c r="A15" s="204" t="str">
        <f>IF(OR(I18&gt;C18,I19&gt;C19,I20&gt;C20,I21&gt;C21,I22&gt;C22),"Project Amount Requested Exceeds Project Budget","")</f>
        <v/>
      </c>
      <c r="B15" s="205"/>
      <c r="C15" s="205"/>
      <c r="D15" s="205"/>
      <c r="E15" s="205"/>
      <c r="F15" s="205"/>
      <c r="G15" s="205"/>
      <c r="H15" s="205"/>
      <c r="I15" s="205"/>
      <c r="J15" s="206"/>
    </row>
    <row r="16" spans="1:10" ht="15" thickTop="1" x14ac:dyDescent="0.3">
      <c r="A16" s="194" t="s">
        <v>36</v>
      </c>
      <c r="B16" s="195"/>
      <c r="C16" s="198" t="s">
        <v>13</v>
      </c>
      <c r="D16" s="199"/>
      <c r="E16" s="198" t="s">
        <v>14</v>
      </c>
      <c r="F16" s="199"/>
      <c r="G16" s="198" t="s">
        <v>15</v>
      </c>
      <c r="H16" s="199"/>
      <c r="I16" s="198" t="s">
        <v>16</v>
      </c>
      <c r="J16" s="202"/>
    </row>
    <row r="17" spans="1:10" x14ac:dyDescent="0.3">
      <c r="A17" s="196"/>
      <c r="B17" s="197"/>
      <c r="C17" s="200"/>
      <c r="D17" s="201"/>
      <c r="E17" s="200"/>
      <c r="F17" s="201"/>
      <c r="G17" s="200"/>
      <c r="H17" s="201"/>
      <c r="I17" s="200"/>
      <c r="J17" s="203"/>
    </row>
    <row r="18" spans="1:10" ht="28.8" customHeight="1" x14ac:dyDescent="0.3">
      <c r="A18" s="207"/>
      <c r="B18" s="208"/>
      <c r="C18" s="209"/>
      <c r="D18" s="210"/>
      <c r="E18" s="209"/>
      <c r="F18" s="210"/>
      <c r="G18" s="209"/>
      <c r="H18" s="210"/>
      <c r="I18" s="211">
        <f t="shared" ref="I18:I21" si="0">E18+G18</f>
        <v>0</v>
      </c>
      <c r="J18" s="212"/>
    </row>
    <row r="19" spans="1:10" ht="28.8" customHeight="1" x14ac:dyDescent="0.3">
      <c r="A19" s="207"/>
      <c r="B19" s="208"/>
      <c r="C19" s="209"/>
      <c r="D19" s="210"/>
      <c r="E19" s="209"/>
      <c r="F19" s="210"/>
      <c r="G19" s="209"/>
      <c r="H19" s="210"/>
      <c r="I19" s="211">
        <f t="shared" si="0"/>
        <v>0</v>
      </c>
      <c r="J19" s="212"/>
    </row>
    <row r="20" spans="1:10" ht="28.8" customHeight="1" x14ac:dyDescent="0.3">
      <c r="A20" s="207"/>
      <c r="B20" s="208"/>
      <c r="C20" s="209"/>
      <c r="D20" s="210"/>
      <c r="E20" s="209"/>
      <c r="F20" s="210"/>
      <c r="G20" s="209"/>
      <c r="H20" s="210"/>
      <c r="I20" s="211">
        <f t="shared" ref="I20" si="1">E20+G20</f>
        <v>0</v>
      </c>
      <c r="J20" s="212"/>
    </row>
    <row r="21" spans="1:10" ht="28.8" customHeight="1" x14ac:dyDescent="0.3">
      <c r="A21" s="207"/>
      <c r="B21" s="208"/>
      <c r="C21" s="209"/>
      <c r="D21" s="210"/>
      <c r="E21" s="209"/>
      <c r="F21" s="210"/>
      <c r="G21" s="209"/>
      <c r="H21" s="210"/>
      <c r="I21" s="211">
        <f t="shared" si="0"/>
        <v>0</v>
      </c>
      <c r="J21" s="212"/>
    </row>
    <row r="22" spans="1:10" ht="28.8" customHeight="1" x14ac:dyDescent="0.3">
      <c r="A22" s="207"/>
      <c r="B22" s="208"/>
      <c r="C22" s="209"/>
      <c r="D22" s="210"/>
      <c r="E22" s="209"/>
      <c r="F22" s="210"/>
      <c r="G22" s="209"/>
      <c r="H22" s="210"/>
      <c r="I22" s="211">
        <f t="shared" ref="I22" si="2">E22+G22</f>
        <v>0</v>
      </c>
      <c r="J22" s="212"/>
    </row>
    <row r="23" spans="1:10" ht="28.8" customHeight="1" x14ac:dyDescent="0.3">
      <c r="A23" s="152"/>
      <c r="B23" s="153"/>
      <c r="C23" s="153"/>
      <c r="D23" s="153"/>
      <c r="E23" s="153"/>
      <c r="F23" s="153"/>
      <c r="G23" s="153"/>
      <c r="H23" s="153"/>
      <c r="I23" s="153"/>
      <c r="J23" s="154"/>
    </row>
    <row r="24" spans="1:10" ht="28.8" customHeight="1" thickBot="1" x14ac:dyDescent="0.35">
      <c r="A24" s="213" t="s">
        <v>21</v>
      </c>
      <c r="B24" s="214"/>
      <c r="C24" s="215">
        <f>SUM(C18:D23)</f>
        <v>0</v>
      </c>
      <c r="D24" s="215"/>
      <c r="E24" s="215">
        <f>SUM(E18:F23)</f>
        <v>0</v>
      </c>
      <c r="F24" s="215"/>
      <c r="G24" s="215">
        <f>SUM(G18:H23)</f>
        <v>0</v>
      </c>
      <c r="H24" s="215"/>
      <c r="I24" s="215">
        <f>SUM(I18:J23)</f>
        <v>0</v>
      </c>
      <c r="J24" s="216"/>
    </row>
    <row r="25" spans="1:10" ht="28.8" customHeight="1" thickTop="1" x14ac:dyDescent="0.3"/>
    <row r="26" spans="1:10" ht="28.8" customHeight="1" x14ac:dyDescent="0.3"/>
    <row r="27" spans="1:10" ht="14.4" customHeight="1" x14ac:dyDescent="0.3"/>
    <row r="28" spans="1:10" ht="14.4" customHeight="1" x14ac:dyDescent="0.3"/>
  </sheetData>
  <sheetProtection password="94CD" sheet="1" objects="1" scenarios="1" selectLockedCells="1"/>
  <mergeCells count="68">
    <mergeCell ref="A22:B22"/>
    <mergeCell ref="C22:D22"/>
    <mergeCell ref="E22:F22"/>
    <mergeCell ref="G22:H22"/>
    <mergeCell ref="I22:J22"/>
    <mergeCell ref="A21:B21"/>
    <mergeCell ref="C21:D21"/>
    <mergeCell ref="E21:F21"/>
    <mergeCell ref="G21:H21"/>
    <mergeCell ref="I21:J21"/>
    <mergeCell ref="A20:B20"/>
    <mergeCell ref="C20:D20"/>
    <mergeCell ref="E20:F20"/>
    <mergeCell ref="G20:H20"/>
    <mergeCell ref="I20:J20"/>
    <mergeCell ref="A24:B24"/>
    <mergeCell ref="C24:D24"/>
    <mergeCell ref="E24:F24"/>
    <mergeCell ref="G24:H24"/>
    <mergeCell ref="I24:J24"/>
    <mergeCell ref="A18:B18"/>
    <mergeCell ref="C18:D18"/>
    <mergeCell ref="E18:F18"/>
    <mergeCell ref="G18:H18"/>
    <mergeCell ref="I18:J18"/>
    <mergeCell ref="A19:B19"/>
    <mergeCell ref="C19:D19"/>
    <mergeCell ref="E19:F19"/>
    <mergeCell ref="G19:H19"/>
    <mergeCell ref="I19:J19"/>
    <mergeCell ref="A14:B14"/>
    <mergeCell ref="C14:E14"/>
    <mergeCell ref="F14:G14"/>
    <mergeCell ref="H14:J14"/>
    <mergeCell ref="A16:B17"/>
    <mergeCell ref="C16:D17"/>
    <mergeCell ref="E16:F17"/>
    <mergeCell ref="G16:H17"/>
    <mergeCell ref="I16:J17"/>
    <mergeCell ref="A15:J15"/>
    <mergeCell ref="A7:C8"/>
    <mergeCell ref="D7:E8"/>
    <mergeCell ref="F7:G8"/>
    <mergeCell ref="A12:B12"/>
    <mergeCell ref="C12:E12"/>
    <mergeCell ref="F12:G12"/>
    <mergeCell ref="A9:D9"/>
    <mergeCell ref="A10:J10"/>
    <mergeCell ref="H12:J12"/>
    <mergeCell ref="F11:J11"/>
    <mergeCell ref="A13:B13"/>
    <mergeCell ref="C13:E13"/>
    <mergeCell ref="F13:G13"/>
    <mergeCell ref="H13:J13"/>
    <mergeCell ref="A11:B11"/>
    <mergeCell ref="C11:E11"/>
    <mergeCell ref="A1:D4"/>
    <mergeCell ref="E1:F4"/>
    <mergeCell ref="G1:J4"/>
    <mergeCell ref="H6:J6"/>
    <mergeCell ref="A6:C6"/>
    <mergeCell ref="D6:E6"/>
    <mergeCell ref="F6:G6"/>
    <mergeCell ref="A23:B23"/>
    <mergeCell ref="C23:D23"/>
    <mergeCell ref="E23:F23"/>
    <mergeCell ref="G23:H23"/>
    <mergeCell ref="I23:J23"/>
  </mergeCells>
  <conditionalFormatting sqref="A23">
    <cfRule type="expression" dxfId="25" priority="10">
      <formula>A23="REBUDGET NECESSARY PRIOR TO SUBMITTING THIS REQUEST"</formula>
    </cfRule>
  </conditionalFormatting>
  <conditionalFormatting sqref="G9">
    <cfRule type="expression" dxfId="24" priority="14">
      <formula>AND($G$9="",#REF!&gt;0)</formula>
    </cfRule>
  </conditionalFormatting>
  <conditionalFormatting sqref="I9">
    <cfRule type="expression" dxfId="23" priority="15">
      <formula>AND($I$9="",#REF!&gt;0)</formula>
    </cfRule>
  </conditionalFormatting>
  <conditionalFormatting sqref="C11:E14">
    <cfRule type="expression" dxfId="22" priority="16">
      <formula>AND($C$11="",#REF!&gt;0)</formula>
    </cfRule>
  </conditionalFormatting>
  <conditionalFormatting sqref="I7:I8">
    <cfRule type="expression" dxfId="21" priority="9">
      <formula>AND(PaymentType="",$I$28&gt;0)</formula>
    </cfRule>
  </conditionalFormatting>
  <conditionalFormatting sqref="A9:J9">
    <cfRule type="containsText" dxfId="20" priority="5" operator="containsText" text="REQUIRED INFORMATION IS MISSING">
      <formula>NOT(ISERROR(SEARCH("REQUIRED INFORMATION IS MISSING",A9)))</formula>
    </cfRule>
  </conditionalFormatting>
  <conditionalFormatting sqref="A7">
    <cfRule type="expression" dxfId="19" priority="114">
      <formula>AND($A$7="",$I$28&gt;0)</formula>
    </cfRule>
  </conditionalFormatting>
  <conditionalFormatting sqref="D7">
    <cfRule type="expression" dxfId="18" priority="115">
      <formula>AND($C$7="",$I$28&gt;0)</formula>
    </cfRule>
  </conditionalFormatting>
  <conditionalFormatting sqref="F7">
    <cfRule type="expression" dxfId="17" priority="116">
      <formula>AND($E$7="",$I$28&gt;0)</formula>
    </cfRule>
  </conditionalFormatting>
  <conditionalFormatting sqref="A15:J15">
    <cfRule type="containsText" dxfId="16" priority="3" operator="containsText" text="REQUIRED INFORMATION IS MISSING: See RF-105 To Correct">
      <formula>NOT(ISERROR(SEARCH("REQUIRED INFORMATION IS MISSING: See RF-105 To Correct",A15)))</formula>
    </cfRule>
    <cfRule type="containsText" dxfId="15" priority="2" operator="containsText" text="Project Amount Requested Exceeds Project Budget">
      <formula>NOT(ISERROR(SEARCH("Project Amount Requested Exceeds Project Budget",A15)))</formula>
    </cfRule>
  </conditionalFormatting>
  <conditionalFormatting sqref="A10:J10">
    <cfRule type="containsText" dxfId="14" priority="1" operator="containsText" text="REQUIRED INFORMATION IS MISSING: See RF-105 To Correct">
      <formula>NOT(ISERROR(SEARCH("REQUIRED INFORMATION IS MISSING: See RF-105 To Correct",A10)))</formula>
    </cfRule>
  </conditionalFormatting>
  <pageMargins left="0.5" right="0.25" top="0.75" bottom="0.75" header="0.3" footer="0.3"/>
  <pageSetup orientation="portrait" r:id="rId1"/>
  <headerFooter>
    <oddHeader xml:space="preserve">&amp;C </oddHeader>
  </headerFooter>
  <drawing r:id="rId2"/>
  <legacyDrawing r:id="rId3"/>
  <controls>
    <mc:AlternateContent xmlns:mc="http://schemas.openxmlformats.org/markup-compatibility/2006">
      <mc:Choice Requires="x14">
        <control shapeId="2052" r:id="rId4" name="DeleteRow">
          <controlPr defaultSize="0" print="0" autoLine="0" autoPict="0" r:id="rId5">
            <anchor moveWithCells="1">
              <from>
                <xdr:col>2</xdr:col>
                <xdr:colOff>0</xdr:colOff>
                <xdr:row>27</xdr:row>
                <xdr:rowOff>30480</xdr:rowOff>
              </from>
              <to>
                <xdr:col>8</xdr:col>
                <xdr:colOff>0</xdr:colOff>
                <xdr:row>29</xdr:row>
                <xdr:rowOff>137160</xdr:rowOff>
              </to>
            </anchor>
          </controlPr>
        </control>
      </mc:Choice>
      <mc:Fallback>
        <control shapeId="2052" r:id="rId4" name="DeleteRow"/>
      </mc:Fallback>
    </mc:AlternateContent>
    <mc:AlternateContent xmlns:mc="http://schemas.openxmlformats.org/markup-compatibility/2006">
      <mc:Choice Requires="x14">
        <control shapeId="2051" r:id="rId6" name="InsertRow">
          <controlPr defaultSize="0" print="0" autoLine="0" autoPict="0" r:id="rId7">
            <anchor moveWithCells="1">
              <from>
                <xdr:col>2</xdr:col>
                <xdr:colOff>7620</xdr:colOff>
                <xdr:row>25</xdr:row>
                <xdr:rowOff>0</xdr:rowOff>
              </from>
              <to>
                <xdr:col>8</xdr:col>
                <xdr:colOff>7620</xdr:colOff>
                <xdr:row>26</xdr:row>
                <xdr:rowOff>106680</xdr:rowOff>
              </to>
            </anchor>
          </controlPr>
        </control>
      </mc:Choice>
      <mc:Fallback>
        <control shapeId="2051" r:id="rId6" name="InsertRow"/>
      </mc:Fallback>
    </mc:AlternateContent>
    <mc:AlternateContent xmlns:mc="http://schemas.openxmlformats.org/markup-compatibility/2006">
      <mc:Choice Requires="x14">
        <control shapeId="2054" r:id="rId8" name="SavePayReq2">
          <controlPr defaultSize="0" print="0" autoLine="0" autoPict="0" r:id="rId9">
            <anchor moveWithCells="1">
              <from>
                <xdr:col>2</xdr:col>
                <xdr:colOff>0</xdr:colOff>
                <xdr:row>30</xdr:row>
                <xdr:rowOff>45720</xdr:rowOff>
              </from>
              <to>
                <xdr:col>8</xdr:col>
                <xdr:colOff>0</xdr:colOff>
                <xdr:row>32</xdr:row>
                <xdr:rowOff>152400</xdr:rowOff>
              </to>
            </anchor>
          </controlPr>
        </control>
      </mc:Choice>
      <mc:Fallback>
        <control shapeId="2054" r:id="rId8" name="SavePayReq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26"/>
  <sheetViews>
    <sheetView showGridLines="0" showRuler="0" view="pageLayout" zoomScale="90" zoomScaleNormal="100" zoomScalePageLayoutView="90" workbookViewId="0">
      <selection activeCell="A14" sqref="A14:B14"/>
    </sheetView>
  </sheetViews>
  <sheetFormatPr defaultColWidth="8.88671875" defaultRowHeight="14.4" x14ac:dyDescent="0.3"/>
  <cols>
    <col min="1" max="10" width="9.5546875" customWidth="1"/>
  </cols>
  <sheetData>
    <row r="1" spans="1:10" ht="15" thickBot="1" x14ac:dyDescent="0.35"/>
    <row r="2" spans="1:10" ht="15" customHeight="1" thickTop="1" x14ac:dyDescent="0.3">
      <c r="A2" s="67" t="s">
        <v>12</v>
      </c>
      <c r="B2" s="68"/>
      <c r="C2" s="68" t="s">
        <v>13</v>
      </c>
      <c r="D2" s="71"/>
      <c r="E2" s="68" t="s">
        <v>14</v>
      </c>
      <c r="F2" s="71"/>
      <c r="G2" s="68" t="s">
        <v>15</v>
      </c>
      <c r="H2" s="71"/>
      <c r="I2" s="68" t="s">
        <v>16</v>
      </c>
      <c r="J2" s="136"/>
    </row>
    <row r="3" spans="1:10" x14ac:dyDescent="0.3">
      <c r="A3" s="69"/>
      <c r="B3" s="70"/>
      <c r="C3" s="72"/>
      <c r="D3" s="72"/>
      <c r="E3" s="72"/>
      <c r="F3" s="72"/>
      <c r="G3" s="72"/>
      <c r="H3" s="72"/>
      <c r="I3" s="72"/>
      <c r="J3" s="137"/>
    </row>
    <row r="4" spans="1:10" x14ac:dyDescent="0.3">
      <c r="A4" s="80" t="s">
        <v>17</v>
      </c>
      <c r="B4" s="81"/>
      <c r="C4" s="76">
        <f>'RF-105 Payment Request'!C18:D18</f>
        <v>0</v>
      </c>
      <c r="D4" s="76"/>
      <c r="E4" s="76">
        <f>'RF-105 Payment Request'!E18:F18</f>
        <v>0</v>
      </c>
      <c r="F4" s="76"/>
      <c r="G4" s="76">
        <f>SUMIF(A14:B23,"Construction",I14:J23)</f>
        <v>0</v>
      </c>
      <c r="H4" s="76"/>
      <c r="I4" s="74">
        <f>E4+G4</f>
        <v>0</v>
      </c>
      <c r="J4" s="75"/>
    </row>
    <row r="5" spans="1:10" x14ac:dyDescent="0.3">
      <c r="A5" s="80" t="s">
        <v>19</v>
      </c>
      <c r="B5" s="81"/>
      <c r="C5" s="76">
        <f>'RF-105 Payment Request'!C19:D19</f>
        <v>0</v>
      </c>
      <c r="D5" s="76"/>
      <c r="E5" s="76">
        <f>'RF-105 Payment Request'!E19:F19</f>
        <v>0</v>
      </c>
      <c r="F5" s="76"/>
      <c r="G5" s="76">
        <f>SUMIF(A14:B23,"Project Inspection",I14:J23)</f>
        <v>0</v>
      </c>
      <c r="H5" s="76"/>
      <c r="I5" s="74">
        <f t="shared" ref="I5:I8" si="0">E5+G5</f>
        <v>0</v>
      </c>
      <c r="J5" s="75"/>
    </row>
    <row r="6" spans="1:10" x14ac:dyDescent="0.3">
      <c r="A6" s="80" t="s">
        <v>18</v>
      </c>
      <c r="B6" s="81"/>
      <c r="C6" s="76">
        <f>'RF-105 Payment Request'!C20:D20</f>
        <v>0</v>
      </c>
      <c r="D6" s="76"/>
      <c r="E6" s="76">
        <f>'RF-105 Payment Request'!E20:F20</f>
        <v>0</v>
      </c>
      <c r="F6" s="76"/>
      <c r="G6" s="76">
        <f>SUMIF(A14:B23,"Engineering Fees",I14:J23)</f>
        <v>0</v>
      </c>
      <c r="H6" s="76"/>
      <c r="I6" s="74">
        <f t="shared" si="0"/>
        <v>0</v>
      </c>
      <c r="J6" s="75"/>
    </row>
    <row r="7" spans="1:10" x14ac:dyDescent="0.3">
      <c r="A7" s="80" t="s">
        <v>32</v>
      </c>
      <c r="B7" s="81"/>
      <c r="C7" s="76">
        <f>'RF-105 Payment Request'!C22:D22</f>
        <v>0</v>
      </c>
      <c r="D7" s="76"/>
      <c r="E7" s="76">
        <f>'RF-105 Payment Request'!E22:F22</f>
        <v>0</v>
      </c>
      <c r="F7" s="76"/>
      <c r="G7" s="76">
        <f>SUMIF(A14:B23,"Legal/Admin Fees",I14:J23)</f>
        <v>0</v>
      </c>
      <c r="H7" s="76"/>
      <c r="I7" s="74">
        <f t="shared" si="0"/>
        <v>0</v>
      </c>
      <c r="J7" s="75"/>
    </row>
    <row r="8" spans="1:10" x14ac:dyDescent="0.3">
      <c r="A8" s="80" t="s">
        <v>20</v>
      </c>
      <c r="B8" s="81"/>
      <c r="C8" s="76">
        <f>'RF-105 Payment Request'!C23:D23</f>
        <v>0</v>
      </c>
      <c r="D8" s="76"/>
      <c r="E8" s="76">
        <f>'RF-105 Payment Request'!E23:F23</f>
        <v>0</v>
      </c>
      <c r="F8" s="76"/>
      <c r="G8" s="76">
        <f>SUMIF(A14:B23,"Miscellaneous",I14:J23)</f>
        <v>0</v>
      </c>
      <c r="H8" s="76"/>
      <c r="I8" s="74">
        <f t="shared" si="0"/>
        <v>0</v>
      </c>
      <c r="J8" s="75"/>
    </row>
    <row r="9" spans="1:10" x14ac:dyDescent="0.3">
      <c r="A9" s="77" t="str">
        <f>IF(OR(I4&gt;C4,I5&gt;C5,I6&gt;C6,I7&gt;C7,I8&gt;C8),"REBUDGET NECESSARY PRIOR TO SUBMITTING THIS REQUEST","")</f>
        <v/>
      </c>
      <c r="B9" s="78"/>
      <c r="C9" s="78"/>
      <c r="D9" s="78"/>
      <c r="E9" s="78"/>
      <c r="F9" s="78"/>
      <c r="G9" s="78"/>
      <c r="H9" s="78"/>
      <c r="I9" s="78"/>
      <c r="J9" s="79"/>
    </row>
    <row r="10" spans="1:10" x14ac:dyDescent="0.3">
      <c r="A10" s="80" t="s">
        <v>21</v>
      </c>
      <c r="B10" s="81"/>
      <c r="C10" s="74">
        <f>SUM(C4:D8)</f>
        <v>0</v>
      </c>
      <c r="D10" s="74"/>
      <c r="E10" s="74">
        <f>SUM(E4:F8)</f>
        <v>0</v>
      </c>
      <c r="F10" s="74"/>
      <c r="G10" s="74">
        <f>SUM(G4:H8)</f>
        <v>0</v>
      </c>
      <c r="H10" s="74"/>
      <c r="I10" s="74">
        <f t="shared" ref="I10" si="1">E10+G10</f>
        <v>0</v>
      </c>
      <c r="J10" s="75"/>
    </row>
    <row r="12" spans="1:10" x14ac:dyDescent="0.3">
      <c r="A12" s="230" t="s">
        <v>43</v>
      </c>
      <c r="B12" s="231"/>
      <c r="C12" s="222" t="s">
        <v>37</v>
      </c>
      <c r="D12" s="223"/>
      <c r="E12" s="223"/>
      <c r="F12" s="234"/>
      <c r="G12" s="222" t="s">
        <v>44</v>
      </c>
      <c r="H12" s="234"/>
      <c r="I12" s="222" t="s">
        <v>38</v>
      </c>
      <c r="J12" s="223"/>
    </row>
    <row r="13" spans="1:10" ht="14.4" customHeight="1" x14ac:dyDescent="0.3">
      <c r="A13" s="232"/>
      <c r="B13" s="233"/>
      <c r="C13" s="224"/>
      <c r="D13" s="225"/>
      <c r="E13" s="225"/>
      <c r="F13" s="235"/>
      <c r="G13" s="224"/>
      <c r="H13" s="235"/>
      <c r="I13" s="224"/>
      <c r="J13" s="225"/>
    </row>
    <row r="14" spans="1:10" ht="14.4" customHeight="1" x14ac:dyDescent="0.3">
      <c r="A14" s="229"/>
      <c r="B14" s="229"/>
      <c r="C14" s="219"/>
      <c r="D14" s="220"/>
      <c r="E14" s="220"/>
      <c r="F14" s="221"/>
      <c r="G14" s="226"/>
      <c r="H14" s="227"/>
      <c r="I14" s="217"/>
      <c r="J14" s="218"/>
    </row>
    <row r="15" spans="1:10" ht="14.4" customHeight="1" x14ac:dyDescent="0.3">
      <c r="A15" s="229"/>
      <c r="B15" s="229"/>
      <c r="C15" s="219"/>
      <c r="D15" s="220"/>
      <c r="E15" s="220"/>
      <c r="F15" s="221"/>
      <c r="G15" s="226"/>
      <c r="H15" s="227"/>
      <c r="I15" s="217"/>
      <c r="J15" s="218"/>
    </row>
    <row r="16" spans="1:10" ht="14.4" customHeight="1" x14ac:dyDescent="0.3">
      <c r="A16" s="229"/>
      <c r="B16" s="229"/>
      <c r="C16" s="219"/>
      <c r="D16" s="220"/>
      <c r="E16" s="220"/>
      <c r="F16" s="221"/>
      <c r="G16" s="226"/>
      <c r="H16" s="227"/>
      <c r="I16" s="217"/>
      <c r="J16" s="218"/>
    </row>
    <row r="17" spans="1:10" ht="14.4" customHeight="1" x14ac:dyDescent="0.3">
      <c r="A17" s="229"/>
      <c r="B17" s="229"/>
      <c r="C17" s="219"/>
      <c r="D17" s="220"/>
      <c r="E17" s="220"/>
      <c r="F17" s="221"/>
      <c r="G17" s="226"/>
      <c r="H17" s="227"/>
      <c r="I17" s="217"/>
      <c r="J17" s="218"/>
    </row>
    <row r="18" spans="1:10" ht="14.4" customHeight="1" x14ac:dyDescent="0.3">
      <c r="A18" s="229"/>
      <c r="B18" s="229"/>
      <c r="C18" s="219"/>
      <c r="D18" s="220"/>
      <c r="E18" s="220"/>
      <c r="F18" s="221"/>
      <c r="G18" s="226"/>
      <c r="H18" s="227"/>
      <c r="I18" s="217"/>
      <c r="J18" s="218"/>
    </row>
    <row r="19" spans="1:10" ht="14.4" customHeight="1" x14ac:dyDescent="0.3">
      <c r="A19" s="229"/>
      <c r="B19" s="229"/>
      <c r="C19" s="219"/>
      <c r="D19" s="220"/>
      <c r="E19" s="220"/>
      <c r="F19" s="221"/>
      <c r="G19" s="226"/>
      <c r="H19" s="227"/>
      <c r="I19" s="217"/>
      <c r="J19" s="218"/>
    </row>
    <row r="20" spans="1:10" ht="14.4" customHeight="1" x14ac:dyDescent="0.3">
      <c r="A20" s="229"/>
      <c r="B20" s="229"/>
      <c r="C20" s="219"/>
      <c r="D20" s="220"/>
      <c r="E20" s="220"/>
      <c r="F20" s="221"/>
      <c r="G20" s="226"/>
      <c r="H20" s="227"/>
      <c r="I20" s="217"/>
      <c r="J20" s="218"/>
    </row>
    <row r="21" spans="1:10" ht="14.4" customHeight="1" x14ac:dyDescent="0.3">
      <c r="A21" s="229"/>
      <c r="B21" s="229"/>
      <c r="C21" s="219"/>
      <c r="D21" s="220"/>
      <c r="E21" s="220"/>
      <c r="F21" s="221"/>
      <c r="G21" s="226"/>
      <c r="H21" s="227"/>
      <c r="I21" s="217"/>
      <c r="J21" s="218"/>
    </row>
    <row r="22" spans="1:10" ht="14.4" customHeight="1" x14ac:dyDescent="0.3">
      <c r="A22" s="229"/>
      <c r="B22" s="229"/>
      <c r="C22" s="219"/>
      <c r="D22" s="220"/>
      <c r="E22" s="220"/>
      <c r="F22" s="221"/>
      <c r="G22" s="226"/>
      <c r="H22" s="227"/>
      <c r="I22" s="217"/>
      <c r="J22" s="218"/>
    </row>
    <row r="23" spans="1:10" ht="14.4" customHeight="1" x14ac:dyDescent="0.3">
      <c r="A23" s="228"/>
      <c r="B23" s="228"/>
      <c r="C23" s="228"/>
      <c r="D23" s="228"/>
      <c r="E23" s="228"/>
      <c r="F23" s="228"/>
    </row>
    <row r="24" spans="1:10" ht="14.4" customHeight="1" x14ac:dyDescent="0.3"/>
    <row r="25" spans="1:10" ht="14.4" customHeight="1" x14ac:dyDescent="0.3"/>
    <row r="26" spans="1:10" ht="14.4" customHeight="1" x14ac:dyDescent="0.3"/>
  </sheetData>
  <sheetProtection password="94CD" sheet="1" objects="1" scenarios="1" selectLockedCells="1"/>
  <mergeCells count="79">
    <mergeCell ref="A14:B14"/>
    <mergeCell ref="A15:B15"/>
    <mergeCell ref="A16:B16"/>
    <mergeCell ref="A17:B17"/>
    <mergeCell ref="A20:B20"/>
    <mergeCell ref="A18:B18"/>
    <mergeCell ref="A19:B19"/>
    <mergeCell ref="A10:B10"/>
    <mergeCell ref="C10:D10"/>
    <mergeCell ref="E10:F10"/>
    <mergeCell ref="G10:H10"/>
    <mergeCell ref="I10:J10"/>
    <mergeCell ref="G2:H3"/>
    <mergeCell ref="I2:J3"/>
    <mergeCell ref="G7:H7"/>
    <mergeCell ref="I7:J7"/>
    <mergeCell ref="A8:B8"/>
    <mergeCell ref="C8:D8"/>
    <mergeCell ref="E8:F8"/>
    <mergeCell ref="G8:H8"/>
    <mergeCell ref="I8:J8"/>
    <mergeCell ref="A4:B4"/>
    <mergeCell ref="C4:D4"/>
    <mergeCell ref="E4:F4"/>
    <mergeCell ref="A2:B3"/>
    <mergeCell ref="C2:D3"/>
    <mergeCell ref="E2:F3"/>
    <mergeCell ref="C6:D6"/>
    <mergeCell ref="E6:F6"/>
    <mergeCell ref="G6:H6"/>
    <mergeCell ref="A5:B5"/>
    <mergeCell ref="C5:D5"/>
    <mergeCell ref="E5:F5"/>
    <mergeCell ref="G5:H5"/>
    <mergeCell ref="A9:J9"/>
    <mergeCell ref="A12:B13"/>
    <mergeCell ref="G14:H14"/>
    <mergeCell ref="G15:H15"/>
    <mergeCell ref="I4:J4"/>
    <mergeCell ref="I6:J6"/>
    <mergeCell ref="I5:J5"/>
    <mergeCell ref="A7:B7"/>
    <mergeCell ref="C7:D7"/>
    <mergeCell ref="E7:F7"/>
    <mergeCell ref="G12:H13"/>
    <mergeCell ref="C12:F13"/>
    <mergeCell ref="C14:F14"/>
    <mergeCell ref="C15:F15"/>
    <mergeCell ref="G4:H4"/>
    <mergeCell ref="A6:B6"/>
    <mergeCell ref="A23:B23"/>
    <mergeCell ref="C23:D23"/>
    <mergeCell ref="E23:F23"/>
    <mergeCell ref="G21:H21"/>
    <mergeCell ref="A22:B22"/>
    <mergeCell ref="C21:F21"/>
    <mergeCell ref="C22:F22"/>
    <mergeCell ref="G22:H22"/>
    <mergeCell ref="A21:B21"/>
    <mergeCell ref="C17:F17"/>
    <mergeCell ref="I12:J13"/>
    <mergeCell ref="I19:J19"/>
    <mergeCell ref="I20:J20"/>
    <mergeCell ref="I21:J21"/>
    <mergeCell ref="G18:H18"/>
    <mergeCell ref="G19:H19"/>
    <mergeCell ref="G20:H20"/>
    <mergeCell ref="C18:F18"/>
    <mergeCell ref="C19:F19"/>
    <mergeCell ref="C20:F20"/>
    <mergeCell ref="G16:H16"/>
    <mergeCell ref="G17:H17"/>
    <mergeCell ref="C16:F16"/>
    <mergeCell ref="I22:J22"/>
    <mergeCell ref="I14:J14"/>
    <mergeCell ref="I15:J15"/>
    <mergeCell ref="I16:J16"/>
    <mergeCell ref="I17:J17"/>
    <mergeCell ref="I18:J18"/>
  </mergeCells>
  <conditionalFormatting sqref="A7:B7">
    <cfRule type="expression" dxfId="13" priority="3">
      <formula>$I$24&gt;$C$24</formula>
    </cfRule>
  </conditionalFormatting>
  <conditionalFormatting sqref="A8:B8">
    <cfRule type="expression" dxfId="12" priority="2">
      <formula>$I$25&gt;$C$25</formula>
    </cfRule>
  </conditionalFormatting>
  <conditionalFormatting sqref="A9:J9">
    <cfRule type="expression" dxfId="11" priority="1">
      <formula>A9="REBUDGET NECESSARY PRIOR TO SUBMITTING THIS REQUEST"</formula>
    </cfRule>
  </conditionalFormatting>
  <conditionalFormatting sqref="A6:B6">
    <cfRule type="expression" dxfId="10" priority="101">
      <formula>#REF!&gt;#REF!</formula>
    </cfRule>
  </conditionalFormatting>
  <conditionalFormatting sqref="A4:B4">
    <cfRule type="expression" dxfId="9" priority="121">
      <formula>#REF!&gt;$C$18</formula>
    </cfRule>
  </conditionalFormatting>
  <conditionalFormatting sqref="A5:B5">
    <cfRule type="expression" dxfId="8" priority="122">
      <formula>#REF!&gt;$C$19</formula>
    </cfRule>
  </conditionalFormatting>
  <dataValidations count="1">
    <dataValidation type="list" allowBlank="1" showInputMessage="1" showErrorMessage="1" sqref="A14:B22">
      <formula1>$A$4:$A$8</formula1>
    </dataValidation>
  </dataValidations>
  <pageMargins left="0.5" right="0.25" top="0.75" bottom="0.75" header="0.3" footer="0.3"/>
  <pageSetup orientation="portrait" r:id="rId1"/>
  <headerFooter>
    <oddHeader>&amp;C&amp;"-,Bold"&amp;18&amp;UInvoice Worksheet
&amp;"-,Regular"&amp;8&amp;U(Budget and Previously Requested Amounts are drawn from the RF-105)</oddHeader>
  </headerFooter>
  <drawing r:id="rId2"/>
  <legacyDrawing r:id="rId3"/>
  <controls>
    <mc:AlternateContent xmlns:mc="http://schemas.openxmlformats.org/markup-compatibility/2006">
      <mc:Choice Requires="x14">
        <control shapeId="4116" r:id="rId4" name="DeleteRow2">
          <controlPr defaultSize="0" print="0" autoLine="0" autoPict="0" r:id="rId5">
            <anchor moveWithCells="1">
              <from>
                <xdr:col>2</xdr:col>
                <xdr:colOff>167640</xdr:colOff>
                <xdr:row>25</xdr:row>
                <xdr:rowOff>30480</xdr:rowOff>
              </from>
              <to>
                <xdr:col>7</xdr:col>
                <xdr:colOff>457200</xdr:colOff>
                <xdr:row>27</xdr:row>
                <xdr:rowOff>114300</xdr:rowOff>
              </to>
            </anchor>
          </controlPr>
        </control>
      </mc:Choice>
      <mc:Fallback>
        <control shapeId="4116" r:id="rId4" name="DeleteRow2"/>
      </mc:Fallback>
    </mc:AlternateContent>
    <mc:AlternateContent xmlns:mc="http://schemas.openxmlformats.org/markup-compatibility/2006">
      <mc:Choice Requires="x14">
        <control shapeId="4109" r:id="rId6" name="InsertRow2">
          <controlPr defaultSize="0" print="0" autoLine="0" autoPict="0" r:id="rId7">
            <anchor moveWithCells="1">
              <from>
                <xdr:col>2</xdr:col>
                <xdr:colOff>190500</xdr:colOff>
                <xdr:row>22</xdr:row>
                <xdr:rowOff>76200</xdr:rowOff>
              </from>
              <to>
                <xdr:col>7</xdr:col>
                <xdr:colOff>480060</xdr:colOff>
                <xdr:row>24</xdr:row>
                <xdr:rowOff>160020</xdr:rowOff>
              </to>
            </anchor>
          </controlPr>
        </control>
      </mc:Choice>
      <mc:Fallback>
        <control shapeId="4109" r:id="rId6" name="InsertRow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47"/>
  <sheetViews>
    <sheetView showGridLines="0" showRuler="0" view="pageLayout" zoomScaleNormal="100" workbookViewId="0">
      <selection activeCell="F7" sqref="F7:G8"/>
    </sheetView>
  </sheetViews>
  <sheetFormatPr defaultColWidth="8.88671875" defaultRowHeight="14.4" x14ac:dyDescent="0.3"/>
  <cols>
    <col min="1" max="10" width="9.5546875" customWidth="1"/>
  </cols>
  <sheetData>
    <row r="1" spans="1:10" ht="15" customHeight="1" thickTop="1" x14ac:dyDescent="0.3">
      <c r="A1" s="82" t="s">
        <v>48</v>
      </c>
      <c r="B1" s="83"/>
      <c r="C1" s="83"/>
      <c r="D1" s="83"/>
      <c r="E1" s="88" t="s">
        <v>63</v>
      </c>
      <c r="F1" s="94"/>
      <c r="G1" s="88" t="s">
        <v>1</v>
      </c>
      <c r="H1" s="88"/>
      <c r="I1" s="88"/>
      <c r="J1" s="89"/>
    </row>
    <row r="2" spans="1:10" x14ac:dyDescent="0.3">
      <c r="A2" s="84"/>
      <c r="B2" s="85"/>
      <c r="C2" s="85"/>
      <c r="D2" s="85"/>
      <c r="E2" s="95"/>
      <c r="F2" s="95"/>
      <c r="G2" s="90"/>
      <c r="H2" s="90"/>
      <c r="I2" s="90"/>
      <c r="J2" s="91"/>
    </row>
    <row r="3" spans="1:10" x14ac:dyDescent="0.3">
      <c r="A3" s="84"/>
      <c r="B3" s="85"/>
      <c r="C3" s="85"/>
      <c r="D3" s="85"/>
      <c r="E3" s="95"/>
      <c r="F3" s="95"/>
      <c r="G3" s="90"/>
      <c r="H3" s="90"/>
      <c r="I3" s="90"/>
      <c r="J3" s="91"/>
    </row>
    <row r="4" spans="1:10" ht="15" thickBot="1" x14ac:dyDescent="0.35">
      <c r="A4" s="86"/>
      <c r="B4" s="87"/>
      <c r="C4" s="87"/>
      <c r="D4" s="87"/>
      <c r="E4" s="96"/>
      <c r="F4" s="96"/>
      <c r="G4" s="92"/>
      <c r="H4" s="92"/>
      <c r="I4" s="92"/>
      <c r="J4" s="93"/>
    </row>
    <row r="5" spans="1:10" ht="15.6" thickTop="1" thickBot="1" x14ac:dyDescent="0.35">
      <c r="A5" s="2"/>
      <c r="B5" s="2"/>
      <c r="C5" s="2"/>
      <c r="D5" s="2"/>
      <c r="E5" s="3"/>
      <c r="F5" s="3"/>
      <c r="G5" s="2"/>
      <c r="H5" s="2"/>
      <c r="I5" s="2"/>
      <c r="J5" s="2"/>
    </row>
    <row r="6" spans="1:10" ht="15" thickTop="1" x14ac:dyDescent="0.3">
      <c r="A6" s="121" t="s">
        <v>45</v>
      </c>
      <c r="B6" s="122"/>
      <c r="C6" s="116"/>
      <c r="D6" s="115" t="s">
        <v>46</v>
      </c>
      <c r="E6" s="116"/>
      <c r="F6" s="115" t="s">
        <v>53</v>
      </c>
      <c r="G6" s="116"/>
      <c r="H6" s="115"/>
      <c r="I6" s="122"/>
      <c r="J6" s="236"/>
    </row>
    <row r="7" spans="1:10" x14ac:dyDescent="0.3">
      <c r="A7" s="171" t="str">
        <f>IF('RF-105 Payment Request'!A7:C8&gt;0,'RF-105 Payment Request'!A7:C8,"")</f>
        <v/>
      </c>
      <c r="B7" s="172"/>
      <c r="C7" s="173"/>
      <c r="D7" s="177" t="str">
        <f>IF('RF-105 Payment Request'!D7:E8&gt;0,'RF-105 Payment Request'!D7:E8,"")</f>
        <v/>
      </c>
      <c r="E7" s="178"/>
      <c r="F7" s="117"/>
      <c r="G7" s="118"/>
      <c r="H7" s="237"/>
      <c r="I7" s="238"/>
      <c r="J7" s="239"/>
    </row>
    <row r="8" spans="1:10" x14ac:dyDescent="0.3">
      <c r="A8" s="174"/>
      <c r="B8" s="175"/>
      <c r="C8" s="176"/>
      <c r="D8" s="179"/>
      <c r="E8" s="180"/>
      <c r="F8" s="119"/>
      <c r="G8" s="120"/>
      <c r="H8" s="240"/>
      <c r="I8" s="241"/>
      <c r="J8" s="242"/>
    </row>
    <row r="9" spans="1:10" x14ac:dyDescent="0.3">
      <c r="A9" s="246"/>
      <c r="B9" s="247"/>
      <c r="C9" s="247"/>
      <c r="D9" s="247"/>
      <c r="E9" s="41"/>
      <c r="F9" s="42"/>
      <c r="G9" s="43"/>
      <c r="H9" s="44"/>
      <c r="I9" s="43"/>
      <c r="J9" s="45"/>
    </row>
    <row r="10" spans="1:10" ht="15" thickBot="1" x14ac:dyDescent="0.35">
      <c r="A10" s="46"/>
      <c r="B10" s="47"/>
      <c r="C10" s="47"/>
      <c r="D10" s="47"/>
      <c r="E10" s="31"/>
      <c r="F10" s="31"/>
      <c r="G10" s="47"/>
      <c r="H10" s="47"/>
      <c r="I10" s="47"/>
      <c r="J10" s="48"/>
    </row>
    <row r="11" spans="1:10" ht="15" thickTop="1" x14ac:dyDescent="0.3">
      <c r="A11" s="167" t="s">
        <v>8</v>
      </c>
      <c r="B11" s="168"/>
      <c r="C11" s="169" t="str">
        <f>IF('RF-105 Payment Request'!C11:E11&gt;0,'RF-105 Payment Request'!C11:E11,"")</f>
        <v/>
      </c>
      <c r="D11" s="169"/>
      <c r="E11" s="170"/>
      <c r="F11" s="133" t="s">
        <v>52</v>
      </c>
      <c r="G11" s="134"/>
      <c r="H11" s="134"/>
      <c r="I11" s="134"/>
      <c r="J11" s="135"/>
    </row>
    <row r="12" spans="1:10" x14ac:dyDescent="0.3">
      <c r="A12" s="161" t="s">
        <v>9</v>
      </c>
      <c r="B12" s="162"/>
      <c r="C12" s="163" t="str">
        <f>IF('RF-105 Payment Request'!C12:E12&gt;0,'RF-105 Payment Request'!C12:E12,"")</f>
        <v/>
      </c>
      <c r="D12" s="163"/>
      <c r="E12" s="164"/>
      <c r="F12" s="165" t="s">
        <v>9</v>
      </c>
      <c r="G12" s="162"/>
      <c r="H12" s="186" t="str">
        <f>IF('RF-105 Payment Request'!H12:J12&gt;0,'RF-105 Payment Request'!H12:J12,"")</f>
        <v/>
      </c>
      <c r="I12" s="186"/>
      <c r="J12" s="187"/>
    </row>
    <row r="13" spans="1:10" x14ac:dyDescent="0.3">
      <c r="A13" s="161" t="s">
        <v>10</v>
      </c>
      <c r="B13" s="162"/>
      <c r="C13" s="163" t="str">
        <f>IF('RF-105 Payment Request'!C13:E13&gt;0,'RF-105 Payment Request'!C13:E13,"")</f>
        <v/>
      </c>
      <c r="D13" s="163"/>
      <c r="E13" s="164"/>
      <c r="F13" s="165" t="s">
        <v>10</v>
      </c>
      <c r="G13" s="162"/>
      <c r="H13" s="163" t="str">
        <f>IF('RF-105 Payment Request'!H13:J13&gt;0,'RF-105 Payment Request'!H13:J13,"")</f>
        <v/>
      </c>
      <c r="I13" s="163"/>
      <c r="J13" s="166"/>
    </row>
    <row r="14" spans="1:10" ht="15" thickBot="1" x14ac:dyDescent="0.35">
      <c r="A14" s="188" t="s">
        <v>11</v>
      </c>
      <c r="B14" s="189"/>
      <c r="C14" s="190" t="str">
        <f>IF('RF-105 Payment Request'!C14:E14&gt;0,'RF-105 Payment Request'!C14:E14,"")</f>
        <v/>
      </c>
      <c r="D14" s="190"/>
      <c r="E14" s="191"/>
      <c r="F14" s="192" t="s">
        <v>11</v>
      </c>
      <c r="G14" s="189"/>
      <c r="H14" s="190" t="str">
        <f>IF('RF-105 Payment Request'!H14:J14&gt;0,'RF-105 Payment Request'!H14:J14,"")</f>
        <v/>
      </c>
      <c r="I14" s="190"/>
      <c r="J14" s="193"/>
    </row>
    <row r="15" spans="1:10" ht="15.6" thickTop="1" thickBot="1" x14ac:dyDescent="0.35">
      <c r="A15" s="132" t="str">
        <f>IF(AND(OR(F18&lt;&gt;0,F19&lt;&gt;0,F20&lt;&gt;0,F21&lt;&gt;0,F22&lt;&gt;0,F23&lt;&gt;0),OR(A7="",D7="",C11="")),"REQUIRED INFORMATION IS MISSING: See RF-105 To Correct","")</f>
        <v/>
      </c>
      <c r="B15" s="132"/>
      <c r="C15" s="132"/>
      <c r="D15" s="132"/>
      <c r="E15" s="132"/>
      <c r="F15" s="132"/>
      <c r="G15" s="132"/>
      <c r="H15" s="132"/>
      <c r="I15" s="132"/>
      <c r="J15" s="132"/>
    </row>
    <row r="16" spans="1:10" ht="15" customHeight="1" thickTop="1" x14ac:dyDescent="0.3">
      <c r="A16" s="67" t="s">
        <v>12</v>
      </c>
      <c r="B16" s="68"/>
      <c r="C16" s="248" t="s">
        <v>50</v>
      </c>
      <c r="D16" s="249"/>
      <c r="E16" s="250"/>
      <c r="F16" s="68" t="s">
        <v>49</v>
      </c>
      <c r="G16" s="71"/>
      <c r="H16" s="249" t="s">
        <v>51</v>
      </c>
      <c r="I16" s="249"/>
      <c r="J16" s="254"/>
    </row>
    <row r="17" spans="1:10" x14ac:dyDescent="0.3">
      <c r="A17" s="69"/>
      <c r="B17" s="70"/>
      <c r="C17" s="251"/>
      <c r="D17" s="252"/>
      <c r="E17" s="253"/>
      <c r="F17" s="72"/>
      <c r="G17" s="72"/>
      <c r="H17" s="252"/>
      <c r="I17" s="252"/>
      <c r="J17" s="255"/>
    </row>
    <row r="18" spans="1:10" x14ac:dyDescent="0.3">
      <c r="A18" s="80" t="s">
        <v>17</v>
      </c>
      <c r="B18" s="81"/>
      <c r="C18" s="76">
        <f>'RF-105 Payment Request'!C18:D18</f>
        <v>0</v>
      </c>
      <c r="D18" s="76"/>
      <c r="E18" s="76"/>
      <c r="F18" s="73"/>
      <c r="G18" s="73"/>
      <c r="H18" s="74">
        <f>C18+F18</f>
        <v>0</v>
      </c>
      <c r="I18" s="74"/>
      <c r="J18" s="74"/>
    </row>
    <row r="19" spans="1:10" x14ac:dyDescent="0.3">
      <c r="A19" s="80" t="s">
        <v>19</v>
      </c>
      <c r="B19" s="81"/>
      <c r="C19" s="76">
        <f>'RF-105 Payment Request'!C19:D19</f>
        <v>0</v>
      </c>
      <c r="D19" s="76"/>
      <c r="E19" s="76"/>
      <c r="F19" s="73"/>
      <c r="G19" s="73"/>
      <c r="H19" s="74">
        <f t="shared" ref="H19:H23" si="0">C19+F19</f>
        <v>0</v>
      </c>
      <c r="I19" s="74"/>
      <c r="J19" s="74"/>
    </row>
    <row r="20" spans="1:10" x14ac:dyDescent="0.3">
      <c r="A20" s="80" t="s">
        <v>18</v>
      </c>
      <c r="B20" s="81"/>
      <c r="C20" s="76">
        <f>'RF-105 Payment Request'!C20:D20</f>
        <v>0</v>
      </c>
      <c r="D20" s="76"/>
      <c r="E20" s="76"/>
      <c r="F20" s="73"/>
      <c r="G20" s="73"/>
      <c r="H20" s="74">
        <f t="shared" si="0"/>
        <v>0</v>
      </c>
      <c r="I20" s="74"/>
      <c r="J20" s="74"/>
    </row>
    <row r="21" spans="1:10" x14ac:dyDescent="0.3">
      <c r="A21" s="80" t="s">
        <v>31</v>
      </c>
      <c r="B21" s="81"/>
      <c r="C21" s="76">
        <f>'RF-105 Payment Request'!C21:D21</f>
        <v>0</v>
      </c>
      <c r="D21" s="76"/>
      <c r="E21" s="76"/>
      <c r="F21" s="73"/>
      <c r="G21" s="73"/>
      <c r="H21" s="74">
        <f t="shared" si="0"/>
        <v>0</v>
      </c>
      <c r="I21" s="74"/>
      <c r="J21" s="74"/>
    </row>
    <row r="22" spans="1:10" x14ac:dyDescent="0.3">
      <c r="A22" s="80" t="s">
        <v>32</v>
      </c>
      <c r="B22" s="81"/>
      <c r="C22" s="76">
        <f>'RF-105 Payment Request'!C22:D22</f>
        <v>0</v>
      </c>
      <c r="D22" s="76"/>
      <c r="E22" s="76"/>
      <c r="F22" s="73"/>
      <c r="G22" s="73"/>
      <c r="H22" s="74">
        <f t="shared" si="0"/>
        <v>0</v>
      </c>
      <c r="I22" s="74"/>
      <c r="J22" s="74"/>
    </row>
    <row r="23" spans="1:10" x14ac:dyDescent="0.3">
      <c r="A23" s="80" t="s">
        <v>20</v>
      </c>
      <c r="B23" s="81"/>
      <c r="C23" s="76">
        <f>'RF-105 Payment Request'!C23:D23</f>
        <v>0</v>
      </c>
      <c r="D23" s="76"/>
      <c r="E23" s="76"/>
      <c r="F23" s="73"/>
      <c r="G23" s="73"/>
      <c r="H23" s="74">
        <f t="shared" si="0"/>
        <v>0</v>
      </c>
      <c r="I23" s="74"/>
      <c r="J23" s="74"/>
    </row>
    <row r="24" spans="1:10" x14ac:dyDescent="0.3">
      <c r="A24" s="38"/>
      <c r="B24" s="39"/>
      <c r="C24" s="39"/>
      <c r="D24" s="39"/>
      <c r="E24" s="39"/>
      <c r="F24" s="78" t="str">
        <f>IF(SUM(F18:G23)&lt;&gt;0,"INVALID REQUEST","")</f>
        <v/>
      </c>
      <c r="G24" s="78"/>
      <c r="H24" s="39"/>
      <c r="I24" s="39"/>
      <c r="J24" s="40"/>
    </row>
    <row r="25" spans="1:10" x14ac:dyDescent="0.3">
      <c r="A25" s="80" t="s">
        <v>21</v>
      </c>
      <c r="B25" s="81"/>
      <c r="C25" s="74">
        <f>SUM(C18:E23)</f>
        <v>0</v>
      </c>
      <c r="D25" s="74"/>
      <c r="E25" s="74"/>
      <c r="F25" s="74"/>
      <c r="G25" s="74"/>
      <c r="H25" s="258">
        <f>SUM(H18:J23)</f>
        <v>0</v>
      </c>
      <c r="I25" s="258"/>
      <c r="J25" s="259"/>
    </row>
    <row r="27" spans="1:10" x14ac:dyDescent="0.3">
      <c r="A27" s="256" t="s">
        <v>61</v>
      </c>
      <c r="B27" s="256"/>
    </row>
    <row r="28" spans="1:10" x14ac:dyDescent="0.3">
      <c r="B28" s="257" t="s">
        <v>54</v>
      </c>
      <c r="C28" s="257"/>
      <c r="D28" s="257"/>
      <c r="E28" s="257"/>
      <c r="F28" s="257"/>
      <c r="G28" s="257"/>
      <c r="H28" s="257"/>
      <c r="I28" s="257"/>
      <c r="J28" s="257"/>
    </row>
    <row r="29" spans="1:10" x14ac:dyDescent="0.3">
      <c r="B29" s="257"/>
      <c r="C29" s="257"/>
      <c r="D29" s="257"/>
      <c r="E29" s="257"/>
      <c r="F29" s="257"/>
      <c r="G29" s="257"/>
      <c r="H29" s="257"/>
      <c r="I29" s="257"/>
      <c r="J29" s="257"/>
    </row>
    <row r="30" spans="1:10" x14ac:dyDescent="0.3">
      <c r="B30" s="229"/>
      <c r="C30" s="229"/>
      <c r="D30" s="229"/>
      <c r="E30" s="229"/>
      <c r="F30" s="229"/>
      <c r="G30" s="229"/>
      <c r="H30" s="229"/>
      <c r="I30" s="229"/>
      <c r="J30" s="229"/>
    </row>
    <row r="31" spans="1:10" x14ac:dyDescent="0.3">
      <c r="B31" s="229"/>
      <c r="C31" s="229"/>
      <c r="D31" s="229"/>
      <c r="E31" s="229"/>
      <c r="F31" s="229"/>
      <c r="G31" s="229"/>
      <c r="H31" s="229"/>
      <c r="I31" s="229"/>
      <c r="J31" s="229"/>
    </row>
    <row r="32" spans="1:10" x14ac:dyDescent="0.3">
      <c r="B32" s="229"/>
      <c r="C32" s="229"/>
      <c r="D32" s="229"/>
      <c r="E32" s="229"/>
      <c r="F32" s="229"/>
      <c r="G32" s="229"/>
      <c r="H32" s="229"/>
      <c r="I32" s="229"/>
      <c r="J32" s="229"/>
    </row>
    <row r="33" spans="1:10" x14ac:dyDescent="0.3">
      <c r="B33" s="49"/>
      <c r="C33" s="49"/>
      <c r="D33" s="49"/>
      <c r="E33" s="49"/>
      <c r="F33" s="49"/>
      <c r="G33" s="49"/>
      <c r="H33" s="49"/>
      <c r="I33" s="49"/>
      <c r="J33" s="49"/>
    </row>
    <row r="34" spans="1:10" x14ac:dyDescent="0.3">
      <c r="B34" s="243"/>
      <c r="C34" s="243"/>
      <c r="E34" s="244"/>
      <c r="F34" s="244"/>
      <c r="G34" s="244"/>
      <c r="H34" s="244"/>
      <c r="I34" s="244"/>
    </row>
    <row r="35" spans="1:10" x14ac:dyDescent="0.3">
      <c r="B35" s="229"/>
      <c r="C35" s="229"/>
      <c r="E35" s="245"/>
      <c r="F35" s="245"/>
      <c r="G35" s="245"/>
      <c r="H35" s="245"/>
      <c r="I35" s="245"/>
    </row>
    <row r="36" spans="1:10" x14ac:dyDescent="0.3">
      <c r="B36" s="228" t="s">
        <v>55</v>
      </c>
      <c r="C36" s="228"/>
      <c r="E36" s="228" t="s">
        <v>56</v>
      </c>
      <c r="F36" s="228"/>
      <c r="G36" s="228"/>
      <c r="H36" s="228"/>
      <c r="I36" s="228"/>
    </row>
    <row r="37" spans="1:10" ht="15" thickBot="1" x14ac:dyDescent="0.35">
      <c r="A37" s="50"/>
      <c r="B37" s="50"/>
      <c r="C37" s="50"/>
      <c r="D37" s="50"/>
      <c r="E37" s="50"/>
      <c r="F37" s="50"/>
      <c r="G37" s="50"/>
      <c r="H37" s="50"/>
      <c r="I37" s="50"/>
      <c r="J37" s="50"/>
    </row>
    <row r="38" spans="1:10" x14ac:dyDescent="0.3">
      <c r="A38" s="260" t="s">
        <v>57</v>
      </c>
      <c r="B38" s="260"/>
      <c r="C38" s="260"/>
      <c r="D38" s="260"/>
      <c r="E38" s="260"/>
      <c r="F38" s="260"/>
      <c r="G38" s="260"/>
      <c r="H38" s="260"/>
      <c r="I38" s="260"/>
      <c r="J38" s="260"/>
    </row>
    <row r="39" spans="1:10" ht="7.2" customHeight="1" x14ac:dyDescent="0.3">
      <c r="A39" s="49"/>
      <c r="B39" s="49"/>
      <c r="C39" s="49"/>
      <c r="D39" s="49"/>
      <c r="E39" s="49"/>
      <c r="F39" s="49"/>
      <c r="G39" s="49"/>
      <c r="H39" s="49"/>
      <c r="I39" s="49"/>
      <c r="J39" s="49"/>
    </row>
    <row r="40" spans="1:10" x14ac:dyDescent="0.3">
      <c r="A40" s="261" t="s">
        <v>58</v>
      </c>
      <c r="B40" s="261"/>
      <c r="C40" s="261"/>
      <c r="D40" s="261"/>
      <c r="E40" s="261"/>
      <c r="F40" s="261"/>
      <c r="G40" s="261"/>
      <c r="H40" s="261"/>
      <c r="I40" s="261"/>
      <c r="J40" s="261"/>
    </row>
    <row r="41" spans="1:10" x14ac:dyDescent="0.3">
      <c r="A41" s="261"/>
      <c r="B41" s="261"/>
      <c r="C41" s="261"/>
      <c r="D41" s="261"/>
      <c r="E41" s="261"/>
      <c r="F41" s="261"/>
      <c r="G41" s="261"/>
      <c r="H41" s="261"/>
      <c r="I41" s="261"/>
      <c r="J41" s="261"/>
    </row>
    <row r="42" spans="1:10" x14ac:dyDescent="0.3">
      <c r="A42" s="261"/>
      <c r="B42" s="261"/>
      <c r="C42" s="261"/>
      <c r="D42" s="261"/>
      <c r="E42" s="261"/>
      <c r="F42" s="261"/>
      <c r="G42" s="261"/>
      <c r="H42" s="261"/>
      <c r="I42" s="261"/>
      <c r="J42" s="261"/>
    </row>
    <row r="43" spans="1:10" x14ac:dyDescent="0.3">
      <c r="A43" s="51"/>
      <c r="B43" s="265"/>
      <c r="C43" s="265"/>
      <c r="D43" s="51"/>
      <c r="E43" s="263"/>
      <c r="F43" s="263"/>
      <c r="G43" s="263"/>
      <c r="H43" s="263"/>
      <c r="I43" s="263"/>
      <c r="J43" s="51"/>
    </row>
    <row r="44" spans="1:10" ht="14.4" customHeight="1" x14ac:dyDescent="0.3">
      <c r="A44" s="51"/>
      <c r="B44" s="266"/>
      <c r="C44" s="266"/>
      <c r="E44" s="264"/>
      <c r="F44" s="264"/>
      <c r="G44" s="264"/>
      <c r="H44" s="264"/>
      <c r="I44" s="264"/>
      <c r="J44" s="51"/>
    </row>
    <row r="45" spans="1:10" x14ac:dyDescent="0.3">
      <c r="B45" s="228" t="s">
        <v>55</v>
      </c>
      <c r="C45" s="228"/>
      <c r="E45" s="262" t="s">
        <v>59</v>
      </c>
      <c r="F45" s="262"/>
      <c r="G45" s="262"/>
      <c r="H45" s="262"/>
      <c r="I45" s="262"/>
    </row>
    <row r="46" spans="1:10" x14ac:dyDescent="0.3">
      <c r="A46" s="244"/>
      <c r="B46" s="244"/>
      <c r="C46" s="244"/>
      <c r="D46" s="244"/>
      <c r="E46" s="229"/>
      <c r="F46" s="229"/>
      <c r="G46" s="229"/>
      <c r="H46" s="229"/>
      <c r="I46" s="229"/>
    </row>
    <row r="47" spans="1:10" x14ac:dyDescent="0.3">
      <c r="A47" s="244"/>
      <c r="B47" s="244"/>
      <c r="C47" s="244"/>
      <c r="D47" s="244"/>
      <c r="E47" s="228" t="s">
        <v>60</v>
      </c>
      <c r="F47" s="228"/>
      <c r="G47" s="228"/>
      <c r="H47" s="228"/>
      <c r="I47" s="228"/>
    </row>
  </sheetData>
  <sheetProtection password="94CD" sheet="1" objects="1" scenarios="1" selectLockedCells="1"/>
  <mergeCells count="78">
    <mergeCell ref="E47:I47"/>
    <mergeCell ref="E36:I36"/>
    <mergeCell ref="B36:C36"/>
    <mergeCell ref="A38:J38"/>
    <mergeCell ref="A40:J42"/>
    <mergeCell ref="B45:C45"/>
    <mergeCell ref="E45:I45"/>
    <mergeCell ref="E43:I44"/>
    <mergeCell ref="B43:C44"/>
    <mergeCell ref="A46:D47"/>
    <mergeCell ref="B31:J31"/>
    <mergeCell ref="B32:J32"/>
    <mergeCell ref="F24:G24"/>
    <mergeCell ref="A27:B27"/>
    <mergeCell ref="B30:J30"/>
    <mergeCell ref="B28:J29"/>
    <mergeCell ref="A25:B25"/>
    <mergeCell ref="H25:J25"/>
    <mergeCell ref="F25:G25"/>
    <mergeCell ref="C25:E25"/>
    <mergeCell ref="H23:J23"/>
    <mergeCell ref="C16:E17"/>
    <mergeCell ref="C18:E18"/>
    <mergeCell ref="C19:E19"/>
    <mergeCell ref="C20:E20"/>
    <mergeCell ref="C21:E21"/>
    <mergeCell ref="C22:E22"/>
    <mergeCell ref="C23:E23"/>
    <mergeCell ref="H16:J17"/>
    <mergeCell ref="H18:J18"/>
    <mergeCell ref="H19:J19"/>
    <mergeCell ref="H20:J20"/>
    <mergeCell ref="H21:J21"/>
    <mergeCell ref="H22:J22"/>
    <mergeCell ref="A22:B22"/>
    <mergeCell ref="F22:G22"/>
    <mergeCell ref="A23:B23"/>
    <mergeCell ref="F23:G23"/>
    <mergeCell ref="A20:B20"/>
    <mergeCell ref="F20:G20"/>
    <mergeCell ref="A21:B21"/>
    <mergeCell ref="F21:G21"/>
    <mergeCell ref="A18:B18"/>
    <mergeCell ref="F18:G18"/>
    <mergeCell ref="A19:B19"/>
    <mergeCell ref="F19:G19"/>
    <mergeCell ref="A14:B14"/>
    <mergeCell ref="C14:E14"/>
    <mergeCell ref="F14:G14"/>
    <mergeCell ref="F11:J11"/>
    <mergeCell ref="H14:J14"/>
    <mergeCell ref="A15:J15"/>
    <mergeCell ref="A16:B17"/>
    <mergeCell ref="F16:G17"/>
    <mergeCell ref="A12:B12"/>
    <mergeCell ref="C12:E12"/>
    <mergeCell ref="F12:G12"/>
    <mergeCell ref="H12:J12"/>
    <mergeCell ref="A13:B13"/>
    <mergeCell ref="C13:E13"/>
    <mergeCell ref="F13:G13"/>
    <mergeCell ref="H13:J13"/>
    <mergeCell ref="H6:J8"/>
    <mergeCell ref="B34:C35"/>
    <mergeCell ref="E34:I35"/>
    <mergeCell ref="E46:I46"/>
    <mergeCell ref="A1:D4"/>
    <mergeCell ref="E1:F4"/>
    <mergeCell ref="G1:J4"/>
    <mergeCell ref="A6:C6"/>
    <mergeCell ref="D6:E6"/>
    <mergeCell ref="F6:G6"/>
    <mergeCell ref="A7:C8"/>
    <mergeCell ref="D7:E8"/>
    <mergeCell ref="F7:G8"/>
    <mergeCell ref="A9:D9"/>
    <mergeCell ref="A11:B11"/>
    <mergeCell ref="C11:E11"/>
  </mergeCells>
  <conditionalFormatting sqref="A15:J15">
    <cfRule type="containsText" dxfId="7" priority="10" operator="containsText" text="REQUIRED INFORMATION IS MISSING">
      <formula>NOT(ISERROR(SEARCH("REQUIRED INFORMATION IS MISSING",A15)))</formula>
    </cfRule>
  </conditionalFormatting>
  <conditionalFormatting sqref="G9">
    <cfRule type="expression" dxfId="6" priority="4">
      <formula>AND($G$9="",#REF!&gt;0)</formula>
    </cfRule>
  </conditionalFormatting>
  <conditionalFormatting sqref="I9">
    <cfRule type="expression" dxfId="5" priority="5">
      <formula>AND($I$9="",#REF!&gt;0)</formula>
    </cfRule>
  </conditionalFormatting>
  <conditionalFormatting sqref="C11:E14">
    <cfRule type="expression" dxfId="4" priority="6">
      <formula>AND($C$11="",#REF!&gt;0)</formula>
    </cfRule>
  </conditionalFormatting>
  <conditionalFormatting sqref="A7">
    <cfRule type="expression" dxfId="3" priority="7">
      <formula>AND($A$7="",$I$28&gt;0)</formula>
    </cfRule>
  </conditionalFormatting>
  <conditionalFormatting sqref="D7">
    <cfRule type="expression" dxfId="2" priority="8">
      <formula>AND($C$7="",$I$28&gt;0)</formula>
    </cfRule>
  </conditionalFormatting>
  <conditionalFormatting sqref="F24:G24">
    <cfRule type="containsText" dxfId="1" priority="2" operator="containsText" text="INVALID REQUEST">
      <formula>NOT(ISERROR(SEARCH("INVALID REQUEST",F24)))</formula>
    </cfRule>
  </conditionalFormatting>
  <conditionalFormatting sqref="F7:G8">
    <cfRule type="expression" dxfId="0" priority="1">
      <formula>AND($F$7="",OR($F$18&lt;&gt;0,$F$19&lt;&gt;0,$F$20&lt;&gt;0,$F$21&lt;&gt;0,$F$22&lt;&gt;0,$F$23&lt;&gt;0))</formula>
    </cfRule>
  </conditionalFormatting>
  <pageMargins left="0.5" right="0.25" top="0.75" bottom="0.75" header="0.3" footer="0.3"/>
  <pageSetup orientation="portrait" r:id="rId1"/>
  <drawing r:id="rId2"/>
  <legacyDrawing r:id="rId3"/>
  <controls>
    <mc:AlternateContent xmlns:mc="http://schemas.openxmlformats.org/markup-compatibility/2006">
      <mc:Choice Requires="x14">
        <control shapeId="6147" r:id="rId4" name="SaveRebudget">
          <controlPr defaultSize="0" print="0" autoLine="0" r:id="rId5">
            <anchor moveWithCells="1" sizeWithCells="1">
              <from>
                <xdr:col>0</xdr:col>
                <xdr:colOff>15240</xdr:colOff>
                <xdr:row>44</xdr:row>
                <xdr:rowOff>175260</xdr:rowOff>
              </from>
              <to>
                <xdr:col>3</xdr:col>
                <xdr:colOff>533400</xdr:colOff>
                <xdr:row>46</xdr:row>
                <xdr:rowOff>175260</xdr:rowOff>
              </to>
            </anchor>
          </controlPr>
        </control>
      </mc:Choice>
      <mc:Fallback>
        <control shapeId="6147" r:id="rId4" name="SaveRebudget"/>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RF-105 Payment Request</vt:lpstr>
      <vt:lpstr>RF-105(a) Construction Requests</vt:lpstr>
      <vt:lpstr>Invoice Worksheet</vt:lpstr>
      <vt:lpstr>RF-107 Rebudget</vt:lpstr>
      <vt:lpstr>PaymentType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2017-01-09T20:50:36Z</cp:lastPrinted>
  <dcterms:created xsi:type="dcterms:W3CDTF">2016-09-19T12:08:19Z</dcterms:created>
  <dcterms:modified xsi:type="dcterms:W3CDTF">2017-01-18T14:39:41Z</dcterms:modified>
</cp:coreProperties>
</file>